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tihomirova_2021\диагностика\диагностика_ФИП_2023\"/>
    </mc:Choice>
  </mc:AlternateContent>
  <xr:revisionPtr revIDLastSave="0" documentId="13_ncr:1_{99CD3818-D938-4245-974F-850FF121DC09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самооценивание" sheetId="3" r:id="rId1"/>
  </sheets>
  <definedNames>
    <definedName name="_xlnm._FilterDatabase" localSheetId="0" hidden="1">самооценивание!$BE$4:$BE$18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3" i="3" l="1"/>
  <c r="AT24" i="3" s="1"/>
  <c r="AS23" i="3"/>
  <c r="AS24" i="3" s="1"/>
  <c r="AR23" i="3"/>
  <c r="AR24" i="3" s="1"/>
  <c r="AQ23" i="3"/>
  <c r="AQ24" i="3" s="1"/>
  <c r="AP23" i="3"/>
  <c r="AP24" i="3" s="1"/>
  <c r="AO23" i="3"/>
  <c r="AO24" i="3" s="1"/>
  <c r="AN23" i="3"/>
  <c r="AN24" i="3" s="1"/>
  <c r="AM23" i="3"/>
  <c r="AM24" i="3" s="1"/>
  <c r="AL23" i="3"/>
  <c r="AL24" i="3" s="1"/>
  <c r="AK23" i="3"/>
  <c r="AK24" i="3" s="1"/>
  <c r="AJ23" i="3"/>
  <c r="AJ24" i="3" s="1"/>
  <c r="AI23" i="3"/>
  <c r="AI24" i="3" s="1"/>
  <c r="AH23" i="3"/>
  <c r="AH24" i="3" s="1"/>
  <c r="AG23" i="3"/>
  <c r="AG24" i="3" s="1"/>
  <c r="AF23" i="3"/>
  <c r="AF24" i="3" s="1"/>
  <c r="AE23" i="3"/>
  <c r="AE24" i="3" s="1"/>
  <c r="AD23" i="3"/>
  <c r="AD24" i="3" s="1"/>
  <c r="AC23" i="3"/>
  <c r="AC24" i="3" s="1"/>
  <c r="AB23" i="3"/>
  <c r="AB24" i="3" s="1"/>
  <c r="AA23" i="3"/>
  <c r="AA24" i="3" s="1"/>
  <c r="Z23" i="3"/>
  <c r="Z24" i="3" s="1"/>
  <c r="Y23" i="3"/>
  <c r="Y24" i="3" s="1"/>
  <c r="X23" i="3"/>
  <c r="X24" i="3" s="1"/>
  <c r="W23" i="3"/>
  <c r="W24" i="3" s="1"/>
  <c r="V23" i="3"/>
  <c r="V24" i="3" s="1"/>
  <c r="U23" i="3"/>
  <c r="U24" i="3" s="1"/>
  <c r="T23" i="3"/>
  <c r="T24" i="3" s="1"/>
  <c r="S23" i="3"/>
  <c r="S24" i="3" s="1"/>
  <c r="R23" i="3"/>
  <c r="R24" i="3" s="1"/>
  <c r="Q23" i="3"/>
  <c r="Q24" i="3" s="1"/>
  <c r="P23" i="3"/>
  <c r="P24" i="3" s="1"/>
  <c r="O23" i="3"/>
  <c r="O24" i="3" s="1"/>
  <c r="N23" i="3"/>
  <c r="N24" i="3" s="1"/>
  <c r="M23" i="3"/>
  <c r="M24" i="3" s="1"/>
  <c r="L23" i="3"/>
  <c r="L24" i="3" s="1"/>
  <c r="K23" i="3"/>
  <c r="K24" i="3" s="1"/>
  <c r="J23" i="3"/>
  <c r="J24" i="3" s="1"/>
  <c r="I23" i="3"/>
  <c r="I24" i="3" s="1"/>
  <c r="H23" i="3"/>
  <c r="H24" i="3" s="1"/>
  <c r="G23" i="3"/>
  <c r="G24" i="3" s="1"/>
  <c r="F23" i="3"/>
  <c r="F24" i="3" s="1"/>
  <c r="E23" i="3"/>
  <c r="E24" i="3" s="1"/>
  <c r="D23" i="3"/>
  <c r="D24" i="3" s="1"/>
  <c r="C23" i="3"/>
  <c r="C24" i="3" s="1"/>
  <c r="B23" i="3"/>
  <c r="B24" i="3" s="1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T20" i="3"/>
  <c r="AT21" i="3" s="1"/>
  <c r="AT26" i="3" s="1"/>
  <c r="AS20" i="3"/>
  <c r="AS21" i="3" s="1"/>
  <c r="AS26" i="3" s="1"/>
  <c r="AR20" i="3"/>
  <c r="AR21" i="3" s="1"/>
  <c r="AR26" i="3" s="1"/>
  <c r="AQ20" i="3"/>
  <c r="AQ21" i="3" s="1"/>
  <c r="AQ26" i="3" s="1"/>
  <c r="AP20" i="3"/>
  <c r="AP21" i="3" s="1"/>
  <c r="AP26" i="3" s="1"/>
  <c r="AO20" i="3"/>
  <c r="AO21" i="3" s="1"/>
  <c r="AO26" i="3" s="1"/>
  <c r="AN20" i="3"/>
  <c r="AN21" i="3" s="1"/>
  <c r="AN26" i="3" s="1"/>
  <c r="AM20" i="3"/>
  <c r="AM21" i="3" s="1"/>
  <c r="AM26" i="3" s="1"/>
  <c r="AL20" i="3"/>
  <c r="AL21" i="3" s="1"/>
  <c r="AL26" i="3" s="1"/>
  <c r="AK20" i="3"/>
  <c r="AK21" i="3" s="1"/>
  <c r="AK26" i="3" s="1"/>
  <c r="AJ20" i="3"/>
  <c r="AJ21" i="3" s="1"/>
  <c r="AJ26" i="3" s="1"/>
  <c r="AI20" i="3"/>
  <c r="AI21" i="3" s="1"/>
  <c r="AI26" i="3" s="1"/>
  <c r="AH20" i="3"/>
  <c r="AH21" i="3" s="1"/>
  <c r="AH26" i="3" s="1"/>
  <c r="AG20" i="3"/>
  <c r="AG21" i="3" s="1"/>
  <c r="AG26" i="3" s="1"/>
  <c r="AF20" i="3"/>
  <c r="AF21" i="3" s="1"/>
  <c r="AF26" i="3" s="1"/>
  <c r="AE20" i="3"/>
  <c r="AE21" i="3" s="1"/>
  <c r="AE26" i="3" s="1"/>
  <c r="AD20" i="3"/>
  <c r="AD21" i="3" s="1"/>
  <c r="AD26" i="3" s="1"/>
  <c r="AC20" i="3"/>
  <c r="AC21" i="3" s="1"/>
  <c r="AC26" i="3" s="1"/>
  <c r="AB20" i="3"/>
  <c r="AB21" i="3" s="1"/>
  <c r="AB26" i="3" s="1"/>
  <c r="AA20" i="3"/>
  <c r="AA21" i="3" s="1"/>
  <c r="AA26" i="3" s="1"/>
  <c r="Z20" i="3"/>
  <c r="Z21" i="3" s="1"/>
  <c r="Z26" i="3" s="1"/>
  <c r="Y20" i="3"/>
  <c r="Y21" i="3" s="1"/>
  <c r="Y26" i="3" s="1"/>
  <c r="X20" i="3"/>
  <c r="X21" i="3" s="1"/>
  <c r="X26" i="3" s="1"/>
  <c r="W20" i="3"/>
  <c r="W21" i="3" s="1"/>
  <c r="W26" i="3" s="1"/>
  <c r="V20" i="3"/>
  <c r="V21" i="3" s="1"/>
  <c r="V26" i="3" s="1"/>
  <c r="U20" i="3"/>
  <c r="U21" i="3" s="1"/>
  <c r="U26" i="3" s="1"/>
  <c r="T20" i="3"/>
  <c r="T21" i="3" s="1"/>
  <c r="T26" i="3" s="1"/>
  <c r="S20" i="3"/>
  <c r="S21" i="3" s="1"/>
  <c r="S26" i="3" s="1"/>
  <c r="R20" i="3"/>
  <c r="R21" i="3" s="1"/>
  <c r="R26" i="3" s="1"/>
  <c r="Q20" i="3"/>
  <c r="Q21" i="3" s="1"/>
  <c r="Q26" i="3" s="1"/>
  <c r="P20" i="3"/>
  <c r="P21" i="3" s="1"/>
  <c r="P26" i="3" s="1"/>
  <c r="O20" i="3"/>
  <c r="O21" i="3" s="1"/>
  <c r="O26" i="3" s="1"/>
  <c r="N20" i="3"/>
  <c r="N21" i="3" s="1"/>
  <c r="N26" i="3" s="1"/>
  <c r="M20" i="3"/>
  <c r="M21" i="3" s="1"/>
  <c r="M26" i="3" s="1"/>
  <c r="L20" i="3"/>
  <c r="L21" i="3" s="1"/>
  <c r="L26" i="3" s="1"/>
  <c r="K20" i="3"/>
  <c r="K21" i="3" s="1"/>
  <c r="K26" i="3" s="1"/>
  <c r="J20" i="3"/>
  <c r="J21" i="3" s="1"/>
  <c r="J26" i="3" s="1"/>
  <c r="I20" i="3"/>
  <c r="I21" i="3" s="1"/>
  <c r="I26" i="3" s="1"/>
  <c r="H20" i="3"/>
  <c r="H21" i="3" s="1"/>
  <c r="H26" i="3" s="1"/>
  <c r="G20" i="3"/>
  <c r="G21" i="3" s="1"/>
  <c r="G26" i="3" s="1"/>
  <c r="F20" i="3"/>
  <c r="F21" i="3" s="1"/>
  <c r="F26" i="3" s="1"/>
  <c r="E20" i="3"/>
  <c r="E21" i="3" s="1"/>
  <c r="E26" i="3" s="1"/>
  <c r="D20" i="3"/>
  <c r="D21" i="3" s="1"/>
  <c r="D26" i="3" s="1"/>
  <c r="C20" i="3"/>
  <c r="C21" i="3" s="1"/>
  <c r="C26" i="3" s="1"/>
  <c r="B20" i="3"/>
  <c r="B21" i="3" s="1"/>
  <c r="B26" i="3" s="1"/>
  <c r="AU19" i="3"/>
  <c r="AU18" i="3"/>
  <c r="AU17" i="3"/>
  <c r="AU16" i="3"/>
  <c r="AU15" i="3"/>
  <c r="AU14" i="3"/>
  <c r="AU13" i="3"/>
  <c r="AU12" i="3"/>
  <c r="AU11" i="3"/>
  <c r="AU10" i="3"/>
  <c r="AU9" i="3"/>
  <c r="AU8" i="3"/>
  <c r="AU7" i="3"/>
  <c r="AU6" i="3"/>
  <c r="AU5" i="3"/>
  <c r="AU4" i="3"/>
  <c r="AU3" i="3"/>
  <c r="R25" i="3" l="1"/>
  <c r="AT25" i="3"/>
  <c r="D25" i="3"/>
  <c r="N25" i="3"/>
  <c r="AQ25" i="3"/>
  <c r="AE25" i="3"/>
  <c r="X25" i="3"/>
  <c r="J25" i="3"/>
</calcChain>
</file>

<file path=xl/sharedStrings.xml><?xml version="1.0" encoding="utf-8"?>
<sst xmlns="http://schemas.openxmlformats.org/spreadsheetml/2006/main" count="61" uniqueCount="61">
  <si>
    <t xml:space="preserve">1. Имею общие представления об основных нормативных документах в области образования </t>
  </si>
  <si>
    <t>2. Знаю концептуальные основы допрофессиональной подготовки</t>
  </si>
  <si>
    <t xml:space="preserve">3. Знаю нормативные документы, определяющие современную образовательную и социальную политику РФ в области допрофессиональной педагогической подготовки  </t>
  </si>
  <si>
    <t xml:space="preserve">4. Знаю возрастную периодизацию развития </t>
  </si>
  <si>
    <t xml:space="preserve">5. Знаю закономерности и особенности развития </t>
  </si>
  <si>
    <t>6. Знаю основы психологии семейного воспитания (типы семей и их влияние на формирование способности ребенка к образовательному выбору)</t>
  </si>
  <si>
    <t>7. Имею представление о преемственности основных периодов развития личности и профессионального становления</t>
  </si>
  <si>
    <t>8. Знаю психологические основы и механизмы формирования готовности обучающихся к профессиональному выбору на разных уровнях образования</t>
  </si>
  <si>
    <t>9. Знаю психологические основы работы с взрослыми (характеристики периодов юношества, молодости, взрослости и периодов профессионализации)</t>
  </si>
  <si>
    <t>10. Знаю общие основы деятельностного подхода</t>
  </si>
  <si>
    <t>11. Знаю современные педагогические технологии индивидуализированного образования</t>
  </si>
  <si>
    <t>12. Знаю методы взаимодействия с учащимися разных возрастов и образовательных потребностей и их законными представителями;</t>
  </si>
  <si>
    <t>13. Знаю принципы и подходы допрофессиональной педагогической подготовки</t>
  </si>
  <si>
    <t>14. Умею ставить педагогические цели и задачи в соответствии с индивидуальными особенностями учащегося и организовывать работу в соответствии с ними</t>
  </si>
  <si>
    <t>15. Умею принимать оптимальное педагогическое решение в условиях неопределенности, вариативности выбора обучающимися содержания и форм допрофессиональной подготовки</t>
  </si>
  <si>
    <t>16. Умею гибко перестраивать учебные задачи (задания) и варьировать применение педагогических технологий по мере изменения в педагогической ситуации образовательного запроса обучающихся</t>
  </si>
  <si>
    <t>17. Владею способами активизации мышления</t>
  </si>
  <si>
    <t>18. Владею методами психолого-педагогической диагностики;</t>
  </si>
  <si>
    <t>19. Умею работать с содержанием учебного материала психолого-педагогической направленности, ориентируясь на возрастные и индивидуальные особенности детей</t>
  </si>
  <si>
    <t>20. Умею выявлять педагогическую одаренность и производить в соответствии с этим отбор содержания учебного материала;</t>
  </si>
  <si>
    <t>21. Владею способами интеграции учебных материалов психолого-педагогической направленности в различные области знаний</t>
  </si>
  <si>
    <t>22. Умею адаптировать методические материалы к условиям работы в вариативных моделях допрофессиональной педагогической подготовки</t>
  </si>
  <si>
    <t>23. Умею составлять индивидуальную программу развития обучающегося</t>
  </si>
  <si>
    <t>24. Владею способами воспроизведения и передачи необходимой конкретному обучающемуся информации, в том числе в виртуальной среде</t>
  </si>
  <si>
    <t>25. Умею конструировать эффективную обратную связь</t>
  </si>
  <si>
    <t>26. Умею оценивать и определять очередность подачи информации, ее сложность, образность, способы предъявления не только для обучающегося, но и его родителей</t>
  </si>
  <si>
    <t>27. Владею диалогическим типом общения</t>
  </si>
  <si>
    <t>28. Умею гибко перестраивать способы и стили общения, выбирать оптимальное их сочетание, чередовать разные позиции в общении</t>
  </si>
  <si>
    <t>29. Владею приемами косвенного воздействия</t>
  </si>
  <si>
    <t>30 Владею приемами стимулирования инициативы, самостоятельности суждений, критичности мышления</t>
  </si>
  <si>
    <t>31. Считаю, что в допрофессиональной педагогической подготовке важно передать обучающимся ценности психолого-педагогической культуры и подготовить соответствующие учебно-методические материалы</t>
  </si>
  <si>
    <t>32. Стараюсь понять позицию другого человека</t>
  </si>
  <si>
    <t>33. Умею воздействовать не только на поведение учащегося, но и на мотивы, цели</t>
  </si>
  <si>
    <t>34. Считаю, что педагога, прежде всего, должна интересовать личность учащегося</t>
  </si>
  <si>
    <t>35. Принимаю любого человека таким, каков он есть</t>
  </si>
  <si>
    <t xml:space="preserve">36. Считаю, что педагог учится у тех, с кем работает </t>
  </si>
  <si>
    <t xml:space="preserve">37. Люди, с которыми я работаю, могут сказать, что я контактный человек </t>
  </si>
  <si>
    <t xml:space="preserve">38. Я обозначаю для партнеров по деятельности (в т.ч. и для детей) замыслы и цели своих действий </t>
  </si>
  <si>
    <t xml:space="preserve">39. Моя профессиональная деятельность соответствует моим внутренним потребностям </t>
  </si>
  <si>
    <t>40. Люди (взрослые и дети), с которыми я работаю, могут сказать, что со мной легко общаться</t>
  </si>
  <si>
    <t xml:space="preserve">41. Умею поставить интересы общего дела выше своих личных притязаний </t>
  </si>
  <si>
    <t xml:space="preserve">42. Не боюсь находить нестандартные решения в проблемных ситуациях </t>
  </si>
  <si>
    <t xml:space="preserve">43. Осознаю цели и мотивы своей деятельности, принимаю на их основе решения, оцениваю эффективность их реального выполнения </t>
  </si>
  <si>
    <t>44. Понимаю эмоциональные проявления и их влияние на межличностное восприятие, старюсь выбирать тактику поведения, направленную на поддержание положительного эмоционального состояния</t>
  </si>
  <si>
    <t>45. Умею позитивно менять неблагоприятный ход событий</t>
  </si>
  <si>
    <t xml:space="preserve">Знания в области стратегии образования </t>
  </si>
  <si>
    <t>Знания в области психологии</t>
  </si>
  <si>
    <t>Знания в области педагогики</t>
  </si>
  <si>
    <t>Технологические умения</t>
  </si>
  <si>
    <t>Методические умения</t>
  </si>
  <si>
    <t>Коммуникативные умения</t>
  </si>
  <si>
    <t>Психологические позиции</t>
  </si>
  <si>
    <t>Особенности личности</t>
  </si>
  <si>
    <t>Рефлексивные умения</t>
  </si>
  <si>
    <t>уровень ПК</t>
  </si>
  <si>
    <t>Общее количество выборов</t>
  </si>
  <si>
    <t>Доля выборов по показателям</t>
  </si>
  <si>
    <t>Среднее значение по показателю</t>
  </si>
  <si>
    <t>потребности</t>
  </si>
  <si>
    <t>код</t>
  </si>
  <si>
    <t>дефициты (по группе показателей)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</si>
</sst>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0" applyFont="1"/>
    <xf numFmtId="0" fontId="3" fillId="0" borderId="0" xfId="1"/>
    <xf numFmtId="0" fontId="3" fillId="5" borderId="0" xfId="1" applyFill="1" applyAlignment="1">
      <alignment horizontal="center" vertical="center" wrapText="1"/>
    </xf>
    <xf numFmtId="0" fontId="4" fillId="0" borderId="0" xfId="1" applyFont="1"/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3" fillId="0" borderId="0" xfId="1" applyAlignment="1">
      <alignment wrapText="1"/>
    </xf>
    <xf numFmtId="0" fontId="6" fillId="0" borderId="0" xfId="1" applyFont="1"/>
    <xf numFmtId="0" fontId="2" fillId="0" borderId="0" xfId="1" applyFont="1"/>
    <xf numFmtId="0" fontId="3" fillId="2" borderId="11" xfId="1" applyFill="1" applyBorder="1" applyAlignment="1">
      <alignment horizontal="center"/>
    </xf>
    <xf numFmtId="0" fontId="3" fillId="3" borderId="11" xfId="1" applyFill="1" applyBorder="1" applyAlignment="1">
      <alignment horizontal="center"/>
    </xf>
    <xf numFmtId="0" fontId="3" fillId="4" borderId="11" xfId="1" applyFill="1" applyBorder="1" applyAlignment="1">
      <alignment horizontal="center"/>
    </xf>
    <xf numFmtId="0" fontId="3" fillId="5" borderId="11" xfId="1" applyFill="1" applyBorder="1" applyAlignment="1">
      <alignment horizontal="center"/>
    </xf>
    <xf numFmtId="0" fontId="3" fillId="5" borderId="0" xfId="1" applyFill="1" applyAlignment="1">
      <alignment horizontal="center"/>
    </xf>
    <xf numFmtId="164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12" xfId="1" applyBorder="1" applyAlignment="1">
      <alignment wrapText="1"/>
    </xf>
    <xf numFmtId="0" fontId="3" fillId="0" borderId="4" xfId="1" applyBorder="1" applyAlignment="1">
      <alignment wrapText="1"/>
    </xf>
    <xf numFmtId="0" fontId="3" fillId="0" borderId="13" xfId="1" applyBorder="1" applyAlignment="1">
      <alignment wrapText="1"/>
    </xf>
    <xf numFmtId="9" fontId="3" fillId="0" borderId="14" xfId="1" applyNumberFormat="1" applyBorder="1" applyAlignment="1">
      <alignment wrapText="1"/>
    </xf>
    <xf numFmtId="9" fontId="3" fillId="0" borderId="0" xfId="1" applyNumberFormat="1" applyAlignment="1">
      <alignment wrapText="1"/>
    </xf>
    <xf numFmtId="0" fontId="7" fillId="0" borderId="0" xfId="1" applyFont="1"/>
    <xf numFmtId="2" fontId="3" fillId="0" borderId="14" xfId="1" applyNumberFormat="1" applyBorder="1" applyAlignment="1">
      <alignment wrapText="1"/>
    </xf>
    <xf numFmtId="2" fontId="3" fillId="0" borderId="0" xfId="1" applyNumberFormat="1" applyAlignment="1">
      <alignment wrapText="1"/>
    </xf>
    <xf numFmtId="2" fontId="3" fillId="0" borderId="15" xfId="1" applyNumberFormat="1" applyBorder="1" applyAlignment="1">
      <alignment wrapText="1"/>
    </xf>
    <xf numFmtId="165" fontId="3" fillId="6" borderId="0" xfId="1" applyNumberFormat="1" applyFill="1"/>
    <xf numFmtId="165" fontId="3" fillId="0" borderId="0" xfId="1" applyNumberFormat="1"/>
    <xf numFmtId="9" fontId="3" fillId="0" borderId="0" xfId="1" applyNumberFormat="1"/>
    <xf numFmtId="0" fontId="0" fillId="0" borderId="0" xfId="0" applyAlignment="1">
      <alignment horizontal="center"/>
    </xf>
    <xf numFmtId="0" fontId="8" fillId="7" borderId="0" xfId="1" applyFont="1" applyFill="1"/>
    <xf numFmtId="0" fontId="4" fillId="4" borderId="6" xfId="1" applyFont="1" applyFill="1" applyBorder="1" applyAlignment="1">
      <alignment horizontal="center" vertical="center" wrapText="1"/>
    </xf>
    <xf numFmtId="0" fontId="3" fillId="4" borderId="6" xfId="1" applyFill="1" applyBorder="1" applyAlignment="1">
      <alignment horizontal="center" vertical="center" wrapText="1"/>
    </xf>
    <xf numFmtId="0" fontId="3" fillId="4" borderId="7" xfId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3" fillId="5" borderId="9" xfId="1" applyFill="1" applyBorder="1" applyAlignment="1">
      <alignment horizontal="center" vertical="center" wrapText="1"/>
    </xf>
    <xf numFmtId="0" fontId="3" fillId="5" borderId="10" xfId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2" borderId="4" xfId="1" applyFill="1" applyBorder="1" applyAlignment="1">
      <alignment horizontal="center" vertical="center" wrapText="1"/>
    </xf>
    <xf numFmtId="0" fontId="3" fillId="2" borderId="5" xfId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BD7F6C6C-AD59-4FE9-A518-3810401BECD3}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Технологические умения</a:t>
            </a:r>
          </a:p>
        </c:rich>
      </c:tx>
      <c:layout>
        <c:manualLayout>
          <c:xMode val="edge"/>
          <c:yMode val="edge"/>
          <c:x val="0.24721641914047687"/>
          <c:y val="7.7906437336465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dLbl>
              <c:idx val="2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D2A-4E5D-839C-FCBAE95C23D1}"/>
                </c:ext>
              </c:extLst>
            </c:dLbl>
            <c:dLbl>
              <c:idx val="3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B55-4B87-BCCC-4E750A5C6D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самооценивание!$O$2:$R$2</c:f>
              <c:strCache>
                <c:ptCount val="4"/>
                <c:pt idx="0">
                  <c:v>14. Умею ставить педагогические цели и задачи в соответствии с индивидуальными особенностями учащегося и организовывать работу в соответствии с ними</c:v>
                </c:pt>
                <c:pt idx="1">
                  <c:v>15. Умею принимать оптимальное педагогическое решение в условиях неопределенности, вариативности выбора обучающимися содержания и форм допрофессиональной подготовки</c:v>
                </c:pt>
                <c:pt idx="2">
                  <c:v>16. Умею гибко перестраивать учебные задачи (задания) и варьировать применение педагогических технологий по мере изменения в педагогической ситуации образовательного запроса обучающихся</c:v>
                </c:pt>
                <c:pt idx="3">
                  <c:v>17. Владею способами активизации мышления</c:v>
                </c:pt>
              </c:strCache>
            </c:strRef>
          </c:cat>
          <c:val>
            <c:numRef>
              <c:f>самооценивание!$O$21:$R$21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0.53333333333333333</c:v>
                </c:pt>
                <c:pt idx="3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5-4B87-BCCC-4E750A5C6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875647871"/>
        <c:axId val="1880401327"/>
      </c:areaChart>
      <c:catAx>
        <c:axId val="187564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0401327"/>
        <c:crosses val="autoZero"/>
        <c:auto val="1"/>
        <c:lblAlgn val="ctr"/>
        <c:lblOffset val="100"/>
        <c:noMultiLvlLbl val="0"/>
      </c:catAx>
      <c:valAx>
        <c:axId val="188040132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64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Методические умения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dLbl>
              <c:idx val="4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56E-4643-ACA4-F5B8CA02F45E}"/>
                </c:ext>
              </c:extLst>
            </c:dLbl>
            <c:dLbl>
              <c:idx val="5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56E-4643-ACA4-F5B8CA02F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самооценивание!$S$2:$X$2</c:f>
              <c:strCache>
                <c:ptCount val="6"/>
                <c:pt idx="0">
                  <c:v>18. Владею методами психолого-педагогической диагностики;</c:v>
                </c:pt>
                <c:pt idx="1">
                  <c:v>19. Умею работать с содержанием учебного материала психолого-педагогической направленности, ориентируясь на возрастные и индивидуальные особенности детей</c:v>
                </c:pt>
                <c:pt idx="2">
                  <c:v>20. Умею выявлять педагогическую одаренность и производить в соответствии с этим отбор содержания учебного материала;</c:v>
                </c:pt>
                <c:pt idx="3">
                  <c:v>21. Владею способами интеграции учебных материалов психолого-педагогической направленности в различные области знаний</c:v>
                </c:pt>
                <c:pt idx="4">
                  <c:v>22. Умею адаптировать методические материалы к условиям работы в вариативных моделях допрофессиональной педагогической подготовки</c:v>
                </c:pt>
                <c:pt idx="5">
                  <c:v>23. Умею составлять индивидуальную программу развития обучающегося</c:v>
                </c:pt>
              </c:strCache>
            </c:strRef>
          </c:cat>
          <c:val>
            <c:numRef>
              <c:f>самооценивание!$S$21:$X$21</c:f>
              <c:numCache>
                <c:formatCode>0%</c:formatCode>
                <c:ptCount val="6"/>
                <c:pt idx="0">
                  <c:v>0.93333333333333335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0.46666666666666667</c:v>
                </c:pt>
                <c:pt idx="5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6E-4643-ACA4-F5B8CA02F4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783492207"/>
        <c:axId val="2006892591"/>
      </c:areaChart>
      <c:catAx>
        <c:axId val="178349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6892591"/>
        <c:crosses val="autoZero"/>
        <c:auto val="1"/>
        <c:lblAlgn val="ctr"/>
        <c:lblOffset val="100"/>
        <c:noMultiLvlLbl val="0"/>
      </c:catAx>
      <c:valAx>
        <c:axId val="200689259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83492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Знания в области психологии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6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dLbl>
              <c:idx val="3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F0C-4C79-9282-D4686D0D70ED}"/>
                </c:ext>
              </c:extLst>
            </c:dLbl>
            <c:dLbl>
              <c:idx val="5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F0C-4C79-9282-D4686D0D70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самооценивание!$E$2:$J$2</c:f>
              <c:strCache>
                <c:ptCount val="6"/>
                <c:pt idx="0">
                  <c:v>4. Знаю возрастную периодизацию развития </c:v>
                </c:pt>
                <c:pt idx="1">
                  <c:v>5. Знаю закономерности и особенности развития </c:v>
                </c:pt>
                <c:pt idx="2">
                  <c:v>6. Знаю основы психологии семейного воспитания (типы семей и их влияние на формирование способности ребенка к образовательному выбору)</c:v>
                </c:pt>
                <c:pt idx="3">
                  <c:v>7. Имею представление о преемственности основных периодов развития личности и профессионального становления</c:v>
                </c:pt>
                <c:pt idx="4">
                  <c:v>8. Знаю психологические основы и механизмы формирования готовности обучающихся к профессиональному выбору на разных уровнях образования</c:v>
                </c:pt>
                <c:pt idx="5">
                  <c:v>9. Знаю психологические основы работы с взрослыми (характеристики периодов юношества, молодости, взрослости и периодов профессионализации)</c:v>
                </c:pt>
              </c:strCache>
            </c:strRef>
          </c:cat>
          <c:val>
            <c:numRef>
              <c:f>самооценивание!$E$21:$J$21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0.93333333333333335</c:v>
                </c:pt>
                <c:pt idx="3">
                  <c:v>0.53333333333333333</c:v>
                </c:pt>
                <c:pt idx="4">
                  <c:v>0.93333333333333335</c:v>
                </c:pt>
                <c:pt idx="5">
                  <c:v>0.73333333333333328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C-4C79-9282-D4686D0D70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867923567"/>
        <c:axId val="1867924815"/>
      </c:areaChart>
      <c:catAx>
        <c:axId val="186792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7924815"/>
        <c:crosses val="autoZero"/>
        <c:auto val="1"/>
        <c:lblAlgn val="ctr"/>
        <c:lblOffset val="100"/>
        <c:noMultiLvlLbl val="0"/>
      </c:catAx>
      <c:valAx>
        <c:axId val="1867924815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67923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Знания в области педагогики ДППШ</a:t>
            </a:r>
          </a:p>
        </c:rich>
      </c:tx>
      <c:layout>
        <c:manualLayout>
          <c:xMode val="edge"/>
          <c:yMode val="edge"/>
          <c:x val="0.24721641914047687"/>
          <c:y val="7.5800870516296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2930277584864364"/>
          <c:y val="0.13068346064031386"/>
          <c:w val="0.72871435486247027"/>
          <c:h val="0.69510729593311593"/>
        </c:manualLayout>
      </c:layout>
      <c:areaChart>
        <c:grouping val="stacked"/>
        <c:varyColors val="0"/>
        <c:ser>
          <c:idx val="0"/>
          <c:order val="0"/>
          <c:tx>
            <c:strRef>
              <c:f>самооценивание!$K$1</c:f>
              <c:strCache>
                <c:ptCount val="1"/>
                <c:pt idx="0">
                  <c:v>Знания в области педагогики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6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dLbl>
              <c:idx val="0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4D5-499C-8F23-0239ACA51D60}"/>
                </c:ext>
              </c:extLst>
            </c:dLbl>
            <c:dLbl>
              <c:idx val="1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1E6-49AE-9ACB-FBB1812CAB19}"/>
                </c:ext>
              </c:extLst>
            </c:dLbl>
            <c:dLbl>
              <c:idx val="2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4D5-499C-8F23-0239ACA51D60}"/>
                </c:ext>
              </c:extLst>
            </c:dLbl>
            <c:dLbl>
              <c:idx val="3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1E6-49AE-9ACB-FBB1812CA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самооценивание!$J$2:$N$2</c:f>
              <c:strCache>
                <c:ptCount val="5"/>
                <c:pt idx="0">
                  <c:v>9. Знаю психологические основы работы с взрослыми (характеристики периодов юношества, молодости, взрослости и периодов профессионализации)</c:v>
                </c:pt>
                <c:pt idx="1">
                  <c:v>10. Знаю общие основы деятельностного подхода</c:v>
                </c:pt>
                <c:pt idx="2">
                  <c:v>11. Знаю современные педагогические технологии индивидуализированного образования</c:v>
                </c:pt>
                <c:pt idx="3">
                  <c:v>12. Знаю методы взаимодействия с учащимися разных возрастов и образовательных потребностей и их законными представителями;</c:v>
                </c:pt>
                <c:pt idx="4">
                  <c:v>13. Знаю принципы и подходы допрофессиональной педагогической подготовки</c:v>
                </c:pt>
              </c:strCache>
            </c:strRef>
          </c:cat>
          <c:val>
            <c:numRef>
              <c:f>самооценивание!$K$21:$N$21</c:f>
              <c:numCache>
                <c:formatCode>0%</c:formatCode>
                <c:ptCount val="4"/>
                <c:pt idx="0">
                  <c:v>0.73333333333333328</c:v>
                </c:pt>
                <c:pt idx="1">
                  <c:v>0.13333333333333333</c:v>
                </c:pt>
                <c:pt idx="2">
                  <c:v>0.66666666666666663</c:v>
                </c:pt>
                <c:pt idx="3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6-49AE-9ACB-FBB1812CAB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875647871"/>
        <c:axId val="1880401327"/>
      </c:areaChart>
      <c:catAx>
        <c:axId val="187564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0401327"/>
        <c:crosses val="autoZero"/>
        <c:auto val="1"/>
        <c:lblAlgn val="ctr"/>
        <c:lblOffset val="100"/>
        <c:noMultiLvlLbl val="0"/>
      </c:catAx>
      <c:valAx>
        <c:axId val="188040132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64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Коммуникативные умения </a:t>
            </a:r>
          </a:p>
        </c:rich>
      </c:tx>
      <c:layout>
        <c:manualLayout>
          <c:xMode val="edge"/>
          <c:yMode val="edge"/>
          <c:x val="0.24721641914047687"/>
          <c:y val="7.7906437336465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коммуникативные умения</c:v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3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dLbl>
              <c:idx val="5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204-475C-B4D4-ADBF51F1E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самооценивание!$Y$2:$AE$2</c:f>
              <c:strCache>
                <c:ptCount val="7"/>
                <c:pt idx="0">
                  <c:v>24. Владею способами воспроизведения и передачи необходимой конкретному обучающемуся информации, в том числе в виртуальной среде</c:v>
                </c:pt>
                <c:pt idx="1">
                  <c:v>25. Умею конструировать эффективную обратную связь</c:v>
                </c:pt>
                <c:pt idx="2">
                  <c:v>26. Умею оценивать и определять очередность подачи информации, ее сложность, образность, способы предъявления не только для обучающегося, но и его родителей</c:v>
                </c:pt>
                <c:pt idx="3">
                  <c:v>27. Владею диалогическим типом общения</c:v>
                </c:pt>
                <c:pt idx="4">
                  <c:v>28. Умею гибко перестраивать способы и стили общения, выбирать оптимальное их сочетание, чередовать разные позиции в общении</c:v>
                </c:pt>
                <c:pt idx="5">
                  <c:v>29. Владею приемами косвенного воздействия</c:v>
                </c:pt>
                <c:pt idx="6">
                  <c:v>30 Владею приемами стимулирования инициативы, самостоятельности суждений, критичности мышления</c:v>
                </c:pt>
              </c:strCache>
            </c:strRef>
          </c:cat>
          <c:val>
            <c:numRef>
              <c:f>самооценивание!$Y$21:$AE$21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0.8666666666666667</c:v>
                </c:pt>
                <c:pt idx="5">
                  <c:v>6.6666666666666666E-2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4-475C-B4D4-ADBF51F1EE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875647871"/>
        <c:axId val="1880401327"/>
      </c:areaChart>
      <c:catAx>
        <c:axId val="187564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3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0401327"/>
        <c:crosses val="autoZero"/>
        <c:auto val="1"/>
        <c:lblAlgn val="ctr"/>
        <c:lblOffset val="100"/>
        <c:noMultiLvlLbl val="0"/>
      </c:catAx>
      <c:valAx>
        <c:axId val="188040132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64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3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 sz="1500" b="0" i="0" u="none" strike="noStrike" cap="all" normalizeH="0" baseline="0">
                <a:effectLst/>
              </a:rPr>
              <a:t>Психологические позиции</a:t>
            </a:r>
            <a:r>
              <a:rPr lang="ru-RU" sz="1500" b="1" i="0" u="none" strike="noStrike" cap="all" normalizeH="0" baseline="0"/>
              <a:t> </a:t>
            </a: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4721641914047687"/>
          <c:y val="7.7906437336465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самооценивание!$AF$1</c:f>
              <c:strCache>
                <c:ptCount val="1"/>
                <c:pt idx="0">
                  <c:v>Психологические позиции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4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dLbl>
              <c:idx val="4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1C-47F2-B467-84C8AAC42DB6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самооценивание!$AF$2:$AJ$2</c:f>
              <c:strCache>
                <c:ptCount val="5"/>
                <c:pt idx="0">
                  <c:v>31. Считаю, что в допрофессиональной педагогической подготовке важно передать обучающимся ценности психолого-педагогической культуры и подготовить соответствующие учебно-методические материалы</c:v>
                </c:pt>
                <c:pt idx="1">
                  <c:v>32. Стараюсь понять позицию другого человека</c:v>
                </c:pt>
                <c:pt idx="2">
                  <c:v>33. Умею воздействовать не только на поведение учащегося, но и на мотивы, цели</c:v>
                </c:pt>
                <c:pt idx="3">
                  <c:v>34. Считаю, что педагога, прежде всего, должна интересовать личность учащегося</c:v>
                </c:pt>
                <c:pt idx="4">
                  <c:v>35. Принимаю любого человека таким, каков он есть</c:v>
                </c:pt>
              </c:strCache>
            </c:strRef>
          </c:cat>
          <c:val>
            <c:numRef>
              <c:f>самооценивание!$AF$21:$AK$21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0.8666666666666667</c:v>
                </c:pt>
                <c:pt idx="3">
                  <c:v>0.93333333333333335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1C-47F2-B467-84C8AAC42D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875647871"/>
        <c:axId val="1880401327"/>
      </c:areaChart>
      <c:catAx>
        <c:axId val="187564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0401327"/>
        <c:crosses val="autoZero"/>
        <c:auto val="1"/>
        <c:lblAlgn val="ctr"/>
        <c:lblOffset val="100"/>
        <c:noMultiLvlLbl val="0"/>
      </c:catAx>
      <c:valAx>
        <c:axId val="188040132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64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 sz="1500" b="0" i="0" u="none" strike="noStrike" cap="all" normalizeH="0" baseline="0">
                <a:effectLst/>
              </a:rPr>
              <a:t>Особенности личности </a:t>
            </a: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4721641914047687"/>
          <c:y val="7.7906437336465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самооценивание!$AL$1</c:f>
              <c:strCache>
                <c:ptCount val="1"/>
                <c:pt idx="0">
                  <c:v>Особенности личности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4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самооценивание!$AL$2:$AP$2</c:f>
              <c:strCache>
                <c:ptCount val="5"/>
                <c:pt idx="0">
                  <c:v>37. Люди, с которыми я работаю, могут сказать, что я контактный человек </c:v>
                </c:pt>
                <c:pt idx="1">
                  <c:v>38. Я обозначаю для партнеров по деятельности (в т.ч. и для детей) замыслы и цели своих действий </c:v>
                </c:pt>
                <c:pt idx="2">
                  <c:v>39. Моя профессиональная деятельность соответствует моим внутренним потребностям </c:v>
                </c:pt>
                <c:pt idx="3">
                  <c:v>40. Люди (взрослые и дети), с которыми я работаю, могут сказать, что со мной легко общаться</c:v>
                </c:pt>
                <c:pt idx="4">
                  <c:v>41. Умею поставить интересы общего дела выше своих личных притязаний </c:v>
                </c:pt>
              </c:strCache>
            </c:strRef>
          </c:cat>
          <c:val>
            <c:numRef>
              <c:f>самооценивание!$AL$21:$AQ$21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0.93333333333333335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1-4C1A-BC72-BFC6F312D0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875647871"/>
        <c:axId val="1880401327"/>
      </c:areaChart>
      <c:catAx>
        <c:axId val="187564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0401327"/>
        <c:crosses val="autoZero"/>
        <c:auto val="1"/>
        <c:lblAlgn val="ctr"/>
        <c:lblOffset val="100"/>
        <c:noMultiLvlLbl val="0"/>
      </c:catAx>
      <c:valAx>
        <c:axId val="188040132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64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 sz="1500" b="0" i="0" u="none" strike="noStrike" cap="all" normalizeH="0" baseline="0">
                <a:effectLst/>
              </a:rPr>
              <a:t>Рефлексивные умения </a:t>
            </a:r>
            <a:endParaRPr lang="ru-RU"/>
          </a:p>
        </c:rich>
      </c:tx>
      <c:layout>
        <c:manualLayout>
          <c:xMode val="edge"/>
          <c:yMode val="edge"/>
          <c:x val="0.24721641914047687"/>
          <c:y val="7.79064373364652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самооценивание!$AR$1</c:f>
              <c:strCache>
                <c:ptCount val="1"/>
                <c:pt idx="0">
                  <c:v>Рефлексивные умения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4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dLbl>
              <c:idx val="1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D80-417C-B143-2B089E156444}"/>
                </c:ext>
              </c:extLst>
            </c:dLbl>
            <c:dLbl>
              <c:idx val="2"/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80-417C-B143-2B089E156444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самооценивание!$AR$2:$AT$2</c:f>
              <c:strCache>
                <c:ptCount val="3"/>
                <c:pt idx="0">
                  <c:v>43. Осознаю цели и мотивы своей деятельности, принимаю на их основе решения, оцениваю эффективность их реального выполнения </c:v>
                </c:pt>
                <c:pt idx="1">
                  <c:v>44. Понимаю эмоциональные проявления и их влияние на межличностное восприятие, старюсь выбирать тактику поведения, направленную на поддержание положительного эмоционального состояния</c:v>
                </c:pt>
                <c:pt idx="2">
                  <c:v>45. Умею позитивно менять неблагоприятный ход событий</c:v>
                </c:pt>
              </c:strCache>
            </c:strRef>
          </c:cat>
          <c:val>
            <c:numRef>
              <c:f>самооценивание!$AR$21:$AT$21</c:f>
              <c:numCache>
                <c:formatCode>0%</c:formatCode>
                <c:ptCount val="3"/>
                <c:pt idx="0">
                  <c:v>0.93333333333333335</c:v>
                </c:pt>
                <c:pt idx="1">
                  <c:v>0.4</c:v>
                </c:pt>
                <c:pt idx="2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0-417C-B143-2B089E1564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875647871"/>
        <c:axId val="1880401327"/>
      </c:areaChart>
      <c:catAx>
        <c:axId val="1875647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0401327"/>
        <c:crosses val="autoZero"/>
        <c:auto val="1"/>
        <c:lblAlgn val="ctr"/>
        <c:lblOffset val="100"/>
        <c:noMultiLvlLbl val="0"/>
      </c:catAx>
      <c:valAx>
        <c:axId val="188040132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87564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/>
    </a:solidFill>
    <a:ln w="9525" cap="flat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30239</xdr:colOff>
      <xdr:row>28</xdr:row>
      <xdr:rowOff>109462</xdr:rowOff>
    </xdr:from>
    <xdr:to>
      <xdr:col>28</xdr:col>
      <xdr:colOff>95251</xdr:colOff>
      <xdr:row>50</xdr:row>
      <xdr:rowOff>129118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F69783E-DB4F-4C35-8406-F1C6C9AA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272144</xdr:colOff>
      <xdr:row>51</xdr:row>
      <xdr:rowOff>114904</xdr:rowOff>
    </xdr:from>
    <xdr:to>
      <xdr:col>30</xdr:col>
      <xdr:colOff>302381</xdr:colOff>
      <xdr:row>69</xdr:row>
      <xdr:rowOff>2117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6CEAC91-D43C-4D36-871B-2E2710549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1185332</xdr:colOff>
      <xdr:row>56</xdr:row>
      <xdr:rowOff>78620</xdr:rowOff>
    </xdr:from>
    <xdr:to>
      <xdr:col>14</xdr:col>
      <xdr:colOff>586619</xdr:colOff>
      <xdr:row>80</xdr:row>
      <xdr:rowOff>30239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0F73AC3-C06C-4AFD-8297-A6B5CA544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120955</xdr:colOff>
      <xdr:row>27</xdr:row>
      <xdr:rowOff>102809</xdr:rowOff>
    </xdr:from>
    <xdr:to>
      <xdr:col>14</xdr:col>
      <xdr:colOff>495907</xdr:colOff>
      <xdr:row>54</xdr:row>
      <xdr:rowOff>60475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2AD117B1-E20F-4CC9-BC02-6BD7B0C8C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266095</xdr:colOff>
      <xdr:row>28</xdr:row>
      <xdr:rowOff>48383</xdr:rowOff>
    </xdr:from>
    <xdr:to>
      <xdr:col>44</xdr:col>
      <xdr:colOff>331107</xdr:colOff>
      <xdr:row>52</xdr:row>
      <xdr:rowOff>78619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86F83B36-1FC8-458B-9DF3-C9B02DD70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634999</xdr:colOff>
      <xdr:row>54</xdr:row>
      <xdr:rowOff>0</xdr:rowOff>
    </xdr:from>
    <xdr:to>
      <xdr:col>45</xdr:col>
      <xdr:colOff>441476</xdr:colOff>
      <xdr:row>77</xdr:row>
      <xdr:rowOff>157238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6DE54BD-F8FD-43F4-8915-ADF1DEC6C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628952</xdr:colOff>
      <xdr:row>56</xdr:row>
      <xdr:rowOff>1</xdr:rowOff>
    </xdr:from>
    <xdr:to>
      <xdr:col>56</xdr:col>
      <xdr:colOff>272142</xdr:colOff>
      <xdr:row>76</xdr:row>
      <xdr:rowOff>12095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502AAECA-7490-47F8-86FF-E2BC66B39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0</xdr:colOff>
      <xdr:row>27</xdr:row>
      <xdr:rowOff>139095</xdr:rowOff>
    </xdr:from>
    <xdr:to>
      <xdr:col>56</xdr:col>
      <xdr:colOff>278190</xdr:colOff>
      <xdr:row>52</xdr:row>
      <xdr:rowOff>151191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7B459368-7937-4F1C-A5CA-ADF575789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DFE3-9E90-48A7-BA01-E0BD7F96B25D}">
  <dimension ref="A1:BH28"/>
  <sheetViews>
    <sheetView tabSelected="1" topLeftCell="AG1" zoomScale="90" zoomScaleNormal="90" workbookViewId="0">
      <pane ySplit="2" topLeftCell="A3" activePane="bottomLeft" state="frozen"/>
      <selection pane="bottomLeft" activeCell="R22" sqref="R22"/>
    </sheetView>
  </sheetViews>
  <sheetFormatPr defaultRowHeight="12.45" x14ac:dyDescent="0.3"/>
  <cols>
    <col min="1" max="1" width="16.84375" style="2" customWidth="1"/>
    <col min="2" max="7" width="9" style="2" customWidth="1"/>
    <col min="8" max="8" width="11" style="2" customWidth="1"/>
    <col min="9" max="9" width="9" style="2" customWidth="1"/>
    <col min="10" max="10" width="11.4609375" style="2" customWidth="1"/>
    <col min="11" max="46" width="9" style="2" customWidth="1"/>
    <col min="47" max="47" width="5.69140625" style="2" customWidth="1"/>
    <col min="48" max="49" width="7.3046875" style="2" customWidth="1"/>
    <col min="50" max="50" width="6.3828125" style="2" customWidth="1"/>
    <col min="51" max="51" width="7.3828125" style="2" customWidth="1"/>
    <col min="52" max="52" width="8" style="2" customWidth="1"/>
    <col min="53" max="55" width="15" style="2" customWidth="1"/>
    <col min="56" max="56" width="22.53515625" style="2" customWidth="1"/>
    <col min="57" max="58" width="15" style="2" customWidth="1"/>
    <col min="59" max="16384" width="9.23046875" style="2"/>
  </cols>
  <sheetData>
    <row r="1" spans="1:60" ht="12.9" customHeight="1" thickBot="1" x14ac:dyDescent="0.35">
      <c r="B1" s="39" t="s">
        <v>45</v>
      </c>
      <c r="C1" s="40"/>
      <c r="D1" s="41"/>
      <c r="E1" s="39" t="s">
        <v>46</v>
      </c>
      <c r="F1" s="40"/>
      <c r="G1" s="40"/>
      <c r="H1" s="40"/>
      <c r="I1" s="40"/>
      <c r="J1" s="41"/>
      <c r="K1" s="39" t="s">
        <v>47</v>
      </c>
      <c r="L1" s="40"/>
      <c r="M1" s="40"/>
      <c r="N1" s="41"/>
      <c r="O1" s="39" t="s">
        <v>48</v>
      </c>
      <c r="P1" s="40"/>
      <c r="Q1" s="40"/>
      <c r="R1" s="41"/>
      <c r="S1" s="39" t="s">
        <v>49</v>
      </c>
      <c r="T1" s="40"/>
      <c r="U1" s="40"/>
      <c r="V1" s="40"/>
      <c r="W1" s="40"/>
      <c r="X1" s="41"/>
      <c r="Y1" s="42" t="s">
        <v>50</v>
      </c>
      <c r="Z1" s="42"/>
      <c r="AA1" s="42"/>
      <c r="AB1" s="42"/>
      <c r="AC1" s="42"/>
      <c r="AD1" s="42"/>
      <c r="AE1" s="42"/>
      <c r="AF1" s="33" t="s">
        <v>51</v>
      </c>
      <c r="AG1" s="34"/>
      <c r="AH1" s="34"/>
      <c r="AI1" s="34"/>
      <c r="AJ1" s="34"/>
      <c r="AK1" s="34"/>
      <c r="AL1" s="33" t="s">
        <v>52</v>
      </c>
      <c r="AM1" s="34"/>
      <c r="AN1" s="34"/>
      <c r="AO1" s="34"/>
      <c r="AP1" s="34"/>
      <c r="AQ1" s="35"/>
      <c r="AR1" s="36" t="s">
        <v>53</v>
      </c>
      <c r="AS1" s="37"/>
      <c r="AT1" s="38"/>
      <c r="AU1" s="3"/>
      <c r="AV1" s="3"/>
      <c r="AW1" s="3"/>
    </row>
    <row r="2" spans="1:60" ht="160.30000000000001" customHeight="1" thickBot="1" x14ac:dyDescent="0.35">
      <c r="A2" s="4" t="s">
        <v>59</v>
      </c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7"/>
      <c r="AV2" s="8" t="s">
        <v>54</v>
      </c>
      <c r="AW2" s="8"/>
      <c r="AX2" s="9"/>
    </row>
    <row r="3" spans="1:60" ht="27" customHeight="1" x14ac:dyDescent="0.3">
      <c r="A3" s="31">
        <v>1</v>
      </c>
      <c r="B3" s="1">
        <v>1</v>
      </c>
      <c r="C3" s="1">
        <v>2</v>
      </c>
      <c r="D3" s="1">
        <v>3</v>
      </c>
      <c r="E3" s="1">
        <v>1</v>
      </c>
      <c r="F3" s="1">
        <v>2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2</v>
      </c>
      <c r="M3" s="1">
        <v>3</v>
      </c>
      <c r="N3" s="1">
        <v>3</v>
      </c>
      <c r="O3" s="1">
        <v>1</v>
      </c>
      <c r="P3" s="1">
        <v>2</v>
      </c>
      <c r="Q3" s="1">
        <v>3</v>
      </c>
      <c r="R3" s="1">
        <v>0</v>
      </c>
      <c r="S3" s="1">
        <v>1</v>
      </c>
      <c r="T3" s="1">
        <v>1</v>
      </c>
      <c r="U3" s="1">
        <v>2</v>
      </c>
      <c r="V3" s="1">
        <v>2</v>
      </c>
      <c r="W3" s="1">
        <v>0</v>
      </c>
      <c r="X3" s="1">
        <v>3</v>
      </c>
      <c r="Y3" s="1">
        <v>2</v>
      </c>
      <c r="Z3" s="1">
        <v>0</v>
      </c>
      <c r="AA3" s="1">
        <v>3</v>
      </c>
      <c r="AB3" s="1">
        <v>1</v>
      </c>
      <c r="AC3" s="1">
        <v>2</v>
      </c>
      <c r="AD3" s="1">
        <v>0</v>
      </c>
      <c r="AE3" s="1">
        <v>3</v>
      </c>
      <c r="AF3" s="1">
        <v>1</v>
      </c>
      <c r="AG3" s="1">
        <v>2</v>
      </c>
      <c r="AH3" s="1">
        <v>2</v>
      </c>
      <c r="AI3" s="1">
        <v>3</v>
      </c>
      <c r="AJ3" s="1">
        <v>0</v>
      </c>
      <c r="AK3" s="1">
        <v>3</v>
      </c>
      <c r="AL3" s="1">
        <v>1</v>
      </c>
      <c r="AM3" s="1">
        <v>2</v>
      </c>
      <c r="AN3" s="1">
        <v>2</v>
      </c>
      <c r="AO3" s="1">
        <v>2</v>
      </c>
      <c r="AP3" s="1">
        <v>3</v>
      </c>
      <c r="AQ3" s="1">
        <v>3</v>
      </c>
      <c r="AR3" s="1">
        <v>1</v>
      </c>
      <c r="AS3" s="1">
        <v>0</v>
      </c>
      <c r="AT3" s="1">
        <v>0</v>
      </c>
      <c r="AU3" s="10">
        <f t="shared" ref="AU3:AU19" si="0">45-COUNTIF(B3:AT3,0)</f>
        <v>34</v>
      </c>
      <c r="AV3" s="8">
        <v>2</v>
      </c>
      <c r="AW3" s="8"/>
      <c r="AX3" s="1"/>
      <c r="AY3" s="1"/>
      <c r="AZ3" s="1"/>
      <c r="BA3" s="1"/>
      <c r="BB3" s="1"/>
      <c r="BC3" s="1"/>
      <c r="BD3" s="1"/>
      <c r="BE3" s="1"/>
    </row>
    <row r="4" spans="1:60" x14ac:dyDescent="0.3">
      <c r="A4" s="31">
        <v>2</v>
      </c>
      <c r="B4" s="1">
        <v>1</v>
      </c>
      <c r="C4" s="1">
        <v>2</v>
      </c>
      <c r="D4" s="1">
        <v>3</v>
      </c>
      <c r="E4" s="1">
        <v>1</v>
      </c>
      <c r="F4" s="1">
        <v>2</v>
      </c>
      <c r="G4" s="1">
        <v>2</v>
      </c>
      <c r="H4" s="1">
        <v>0</v>
      </c>
      <c r="I4" s="1">
        <v>3</v>
      </c>
      <c r="J4" s="1">
        <v>3</v>
      </c>
      <c r="K4" s="1">
        <v>0</v>
      </c>
      <c r="L4" s="1">
        <v>2</v>
      </c>
      <c r="M4" s="1">
        <v>3</v>
      </c>
      <c r="N4" s="1">
        <v>3</v>
      </c>
      <c r="O4" s="1">
        <v>1</v>
      </c>
      <c r="P4" s="1">
        <v>2</v>
      </c>
      <c r="Q4" s="1">
        <v>3</v>
      </c>
      <c r="R4" s="1">
        <v>0</v>
      </c>
      <c r="S4" s="1">
        <v>1</v>
      </c>
      <c r="T4" s="1">
        <v>1</v>
      </c>
      <c r="U4" s="1">
        <v>2</v>
      </c>
      <c r="V4" s="1">
        <v>2</v>
      </c>
      <c r="W4" s="1">
        <v>0</v>
      </c>
      <c r="X4" s="1">
        <v>3</v>
      </c>
      <c r="Y4" s="1">
        <v>2</v>
      </c>
      <c r="Z4" s="1">
        <v>2</v>
      </c>
      <c r="AA4" s="1">
        <v>3</v>
      </c>
      <c r="AB4" s="1">
        <v>1</v>
      </c>
      <c r="AC4" s="1">
        <v>2</v>
      </c>
      <c r="AD4" s="1">
        <v>0</v>
      </c>
      <c r="AE4" s="1">
        <v>3</v>
      </c>
      <c r="AF4" s="1">
        <v>1</v>
      </c>
      <c r="AG4" s="1">
        <v>2</v>
      </c>
      <c r="AH4" s="1">
        <v>2</v>
      </c>
      <c r="AI4" s="1">
        <v>3</v>
      </c>
      <c r="AJ4" s="1">
        <v>0</v>
      </c>
      <c r="AK4" s="1">
        <v>3</v>
      </c>
      <c r="AL4" s="1">
        <v>1</v>
      </c>
      <c r="AM4" s="1">
        <v>2</v>
      </c>
      <c r="AN4" s="1">
        <v>2</v>
      </c>
      <c r="AO4" s="1">
        <v>2</v>
      </c>
      <c r="AP4" s="1">
        <v>3</v>
      </c>
      <c r="AQ4" s="1">
        <v>3</v>
      </c>
      <c r="AR4" s="1">
        <v>1</v>
      </c>
      <c r="AS4" s="1">
        <v>2</v>
      </c>
      <c r="AT4" s="1">
        <v>0</v>
      </c>
      <c r="AU4" s="10">
        <f t="shared" si="0"/>
        <v>38</v>
      </c>
      <c r="AV4" s="10">
        <v>2</v>
      </c>
      <c r="AW4" s="10"/>
      <c r="AX4" s="1"/>
      <c r="AY4" s="1"/>
      <c r="AZ4" s="1"/>
      <c r="BA4" s="1"/>
      <c r="BB4" s="1"/>
      <c r="BC4" s="1"/>
      <c r="BD4" s="1"/>
      <c r="BE4" s="1"/>
      <c r="BF4" s="4"/>
      <c r="BG4" s="4"/>
      <c r="BH4" s="4"/>
    </row>
    <row r="5" spans="1:60" x14ac:dyDescent="0.3">
      <c r="A5" s="31">
        <v>3</v>
      </c>
      <c r="B5" s="1">
        <v>1</v>
      </c>
      <c r="C5" s="1">
        <v>2</v>
      </c>
      <c r="D5" s="1">
        <v>3</v>
      </c>
      <c r="E5" s="1">
        <v>1</v>
      </c>
      <c r="F5" s="1">
        <v>2</v>
      </c>
      <c r="G5" s="1">
        <v>2</v>
      </c>
      <c r="H5" s="1">
        <v>0</v>
      </c>
      <c r="I5" s="1">
        <v>3</v>
      </c>
      <c r="J5" s="1">
        <v>3</v>
      </c>
      <c r="K5" s="1">
        <v>0</v>
      </c>
      <c r="L5" s="1">
        <v>0</v>
      </c>
      <c r="M5" s="1">
        <v>3</v>
      </c>
      <c r="N5" s="1">
        <v>3</v>
      </c>
      <c r="O5" s="1">
        <v>1</v>
      </c>
      <c r="P5" s="1">
        <v>2</v>
      </c>
      <c r="Q5" s="1">
        <v>3</v>
      </c>
      <c r="R5" s="1">
        <v>0</v>
      </c>
      <c r="S5" s="1">
        <v>1</v>
      </c>
      <c r="T5" s="1">
        <v>1</v>
      </c>
      <c r="U5" s="1">
        <v>2</v>
      </c>
      <c r="V5" s="1">
        <v>2</v>
      </c>
      <c r="W5" s="1">
        <v>0</v>
      </c>
      <c r="X5" s="1">
        <v>3</v>
      </c>
      <c r="Y5" s="1">
        <v>2</v>
      </c>
      <c r="Z5" s="1">
        <v>2</v>
      </c>
      <c r="AA5" s="1">
        <v>3</v>
      </c>
      <c r="AB5" s="1">
        <v>1</v>
      </c>
      <c r="AC5" s="1">
        <v>2</v>
      </c>
      <c r="AD5" s="1">
        <v>0</v>
      </c>
      <c r="AE5" s="1">
        <v>3</v>
      </c>
      <c r="AF5" s="1">
        <v>1</v>
      </c>
      <c r="AG5" s="1">
        <v>2</v>
      </c>
      <c r="AH5" s="1">
        <v>2</v>
      </c>
      <c r="AI5" s="1">
        <v>3</v>
      </c>
      <c r="AJ5" s="1">
        <v>0</v>
      </c>
      <c r="AK5" s="1">
        <v>3</v>
      </c>
      <c r="AL5" s="1">
        <v>1</v>
      </c>
      <c r="AM5" s="1">
        <v>2</v>
      </c>
      <c r="AN5" s="1">
        <v>2</v>
      </c>
      <c r="AO5" s="1">
        <v>2</v>
      </c>
      <c r="AP5" s="1">
        <v>3</v>
      </c>
      <c r="AQ5" s="1">
        <v>3</v>
      </c>
      <c r="AR5" s="1">
        <v>1</v>
      </c>
      <c r="AS5" s="1">
        <v>2</v>
      </c>
      <c r="AT5" s="1">
        <v>0</v>
      </c>
      <c r="AU5" s="10">
        <f t="shared" si="0"/>
        <v>37</v>
      </c>
      <c r="AV5" s="10">
        <v>2</v>
      </c>
      <c r="AW5" s="10"/>
      <c r="AX5" s="1"/>
      <c r="AY5" s="1"/>
      <c r="AZ5" s="1"/>
      <c r="BA5" s="1"/>
      <c r="BB5" s="1"/>
      <c r="BC5" s="1"/>
      <c r="BD5" s="1"/>
      <c r="BE5" s="1"/>
      <c r="BF5" s="4"/>
      <c r="BG5" s="4"/>
      <c r="BH5" s="4"/>
    </row>
    <row r="6" spans="1:60" x14ac:dyDescent="0.3">
      <c r="A6" s="31">
        <v>4</v>
      </c>
      <c r="B6" s="1">
        <v>1</v>
      </c>
      <c r="C6" s="1">
        <v>2</v>
      </c>
      <c r="D6" s="1">
        <v>3</v>
      </c>
      <c r="E6" s="1">
        <v>1</v>
      </c>
      <c r="F6" s="1">
        <v>2</v>
      </c>
      <c r="G6" s="1">
        <v>2</v>
      </c>
      <c r="H6" s="1">
        <v>3</v>
      </c>
      <c r="I6" s="1">
        <v>3</v>
      </c>
      <c r="J6" s="1">
        <v>3</v>
      </c>
      <c r="K6" s="1">
        <v>1</v>
      </c>
      <c r="L6" s="1">
        <v>0</v>
      </c>
      <c r="M6" s="1">
        <v>0</v>
      </c>
      <c r="N6" s="1">
        <v>0</v>
      </c>
      <c r="O6" s="1">
        <v>1</v>
      </c>
      <c r="P6" s="1">
        <v>2</v>
      </c>
      <c r="Q6" s="1">
        <v>3</v>
      </c>
      <c r="R6" s="1">
        <v>0</v>
      </c>
      <c r="S6" s="1">
        <v>1</v>
      </c>
      <c r="T6" s="1">
        <v>1</v>
      </c>
      <c r="U6" s="1">
        <v>2</v>
      </c>
      <c r="V6" s="1">
        <v>2</v>
      </c>
      <c r="W6" s="1">
        <v>0</v>
      </c>
      <c r="X6" s="1">
        <v>0</v>
      </c>
      <c r="Y6" s="1">
        <v>2</v>
      </c>
      <c r="Z6" s="1">
        <v>2</v>
      </c>
      <c r="AA6" s="1">
        <v>3</v>
      </c>
      <c r="AB6" s="1">
        <v>1</v>
      </c>
      <c r="AC6" s="1">
        <v>2</v>
      </c>
      <c r="AD6" s="1">
        <v>0</v>
      </c>
      <c r="AE6" s="1">
        <v>3</v>
      </c>
      <c r="AF6" s="1">
        <v>1</v>
      </c>
      <c r="AG6" s="1">
        <v>2</v>
      </c>
      <c r="AH6" s="1">
        <v>2</v>
      </c>
      <c r="AI6" s="1">
        <v>3</v>
      </c>
      <c r="AJ6" s="1">
        <v>0</v>
      </c>
      <c r="AK6" s="1">
        <v>3</v>
      </c>
      <c r="AL6" s="1">
        <v>1</v>
      </c>
      <c r="AM6" s="1">
        <v>2</v>
      </c>
      <c r="AN6" s="1">
        <v>2</v>
      </c>
      <c r="AO6" s="1">
        <v>2</v>
      </c>
      <c r="AP6" s="1">
        <v>3</v>
      </c>
      <c r="AQ6" s="1">
        <v>3</v>
      </c>
      <c r="AR6" s="1">
        <v>1</v>
      </c>
      <c r="AS6" s="1">
        <v>2</v>
      </c>
      <c r="AT6" s="1">
        <v>0</v>
      </c>
      <c r="AU6" s="10">
        <f t="shared" si="0"/>
        <v>36</v>
      </c>
      <c r="AV6" s="10">
        <v>2</v>
      </c>
      <c r="AW6" s="10"/>
      <c r="AX6" s="1"/>
      <c r="AY6" s="1"/>
      <c r="AZ6" s="1"/>
      <c r="BA6" s="1"/>
      <c r="BB6" s="1"/>
      <c r="BC6" s="1"/>
      <c r="BD6" s="1"/>
      <c r="BE6" s="1"/>
      <c r="BF6" s="4"/>
      <c r="BG6" s="4"/>
      <c r="BH6" s="4"/>
    </row>
    <row r="7" spans="1:60" x14ac:dyDescent="0.3">
      <c r="A7" s="31">
        <v>5</v>
      </c>
      <c r="B7" s="1">
        <v>1</v>
      </c>
      <c r="C7" s="1">
        <v>0</v>
      </c>
      <c r="D7" s="1">
        <v>0</v>
      </c>
      <c r="E7" s="1">
        <v>1</v>
      </c>
      <c r="F7" s="1">
        <v>2</v>
      </c>
      <c r="G7" s="1">
        <v>2</v>
      </c>
      <c r="H7" s="1">
        <v>3</v>
      </c>
      <c r="I7" s="1">
        <v>0</v>
      </c>
      <c r="J7" s="1">
        <v>0</v>
      </c>
      <c r="K7" s="1">
        <v>1</v>
      </c>
      <c r="L7" s="1">
        <v>0</v>
      </c>
      <c r="M7" s="1">
        <v>3</v>
      </c>
      <c r="N7" s="1">
        <v>0</v>
      </c>
      <c r="O7" s="1">
        <v>1</v>
      </c>
      <c r="P7" s="1">
        <v>2</v>
      </c>
      <c r="Q7" s="1">
        <v>3</v>
      </c>
      <c r="R7" s="1">
        <v>0</v>
      </c>
      <c r="S7" s="1">
        <v>0</v>
      </c>
      <c r="T7" s="1">
        <v>1</v>
      </c>
      <c r="U7" s="1">
        <v>2</v>
      </c>
      <c r="V7" s="1">
        <v>2</v>
      </c>
      <c r="W7" s="1">
        <v>3</v>
      </c>
      <c r="X7" s="1">
        <v>0</v>
      </c>
      <c r="Y7" s="1">
        <v>2</v>
      </c>
      <c r="Z7" s="1">
        <v>2</v>
      </c>
      <c r="AA7" s="1">
        <v>3</v>
      </c>
      <c r="AB7" s="1">
        <v>1</v>
      </c>
      <c r="AC7" s="1">
        <v>2</v>
      </c>
      <c r="AD7" s="1">
        <v>0</v>
      </c>
      <c r="AE7" s="1">
        <v>3</v>
      </c>
      <c r="AF7" s="1">
        <v>1</v>
      </c>
      <c r="AG7" s="1">
        <v>2</v>
      </c>
      <c r="AH7" s="1">
        <v>2</v>
      </c>
      <c r="AI7" s="1">
        <v>3</v>
      </c>
      <c r="AJ7" s="1">
        <v>0</v>
      </c>
      <c r="AK7" s="1">
        <v>3</v>
      </c>
      <c r="AL7" s="1">
        <v>1</v>
      </c>
      <c r="AM7" s="1">
        <v>2</v>
      </c>
      <c r="AN7" s="1">
        <v>2</v>
      </c>
      <c r="AO7" s="1">
        <v>2</v>
      </c>
      <c r="AP7" s="1">
        <v>3</v>
      </c>
      <c r="AQ7" s="1">
        <v>3</v>
      </c>
      <c r="AR7" s="1">
        <v>1</v>
      </c>
      <c r="AS7" s="1">
        <v>0</v>
      </c>
      <c r="AT7" s="1">
        <v>0</v>
      </c>
      <c r="AU7" s="10">
        <f t="shared" si="0"/>
        <v>32</v>
      </c>
      <c r="AV7" s="10">
        <v>2</v>
      </c>
      <c r="AW7" s="10"/>
      <c r="AX7" s="1"/>
      <c r="AY7" s="1"/>
      <c r="AZ7" s="1"/>
      <c r="BA7" s="1"/>
      <c r="BB7" s="1"/>
      <c r="BC7" s="1"/>
      <c r="BD7" s="1"/>
      <c r="BE7" s="1"/>
      <c r="BF7" s="4"/>
      <c r="BG7" s="4"/>
      <c r="BH7" s="4"/>
    </row>
    <row r="8" spans="1:60" x14ac:dyDescent="0.3">
      <c r="A8" s="31">
        <v>6</v>
      </c>
      <c r="B8" s="1">
        <v>1</v>
      </c>
      <c r="C8" s="1">
        <v>2</v>
      </c>
      <c r="D8" s="1">
        <v>3</v>
      </c>
      <c r="E8" s="1">
        <v>1</v>
      </c>
      <c r="F8" s="1">
        <v>2</v>
      </c>
      <c r="G8" s="1">
        <v>2</v>
      </c>
      <c r="H8" s="1">
        <v>3</v>
      </c>
      <c r="I8" s="1">
        <v>3</v>
      </c>
      <c r="J8" s="1">
        <v>3</v>
      </c>
      <c r="K8" s="1">
        <v>0</v>
      </c>
      <c r="L8" s="1">
        <v>0</v>
      </c>
      <c r="M8" s="1">
        <v>3</v>
      </c>
      <c r="N8" s="1">
        <v>0</v>
      </c>
      <c r="O8" s="1">
        <v>1</v>
      </c>
      <c r="P8" s="1">
        <v>2</v>
      </c>
      <c r="Q8" s="1">
        <v>3</v>
      </c>
      <c r="R8" s="1">
        <v>0</v>
      </c>
      <c r="S8" s="1">
        <v>1</v>
      </c>
      <c r="T8" s="1">
        <v>1</v>
      </c>
      <c r="U8" s="1">
        <v>2</v>
      </c>
      <c r="V8" s="1">
        <v>2</v>
      </c>
      <c r="W8" s="1">
        <v>3</v>
      </c>
      <c r="X8" s="1">
        <v>3</v>
      </c>
      <c r="Y8" s="1">
        <v>2</v>
      </c>
      <c r="Z8" s="1">
        <v>2</v>
      </c>
      <c r="AA8" s="1">
        <v>3</v>
      </c>
      <c r="AB8" s="1">
        <v>1</v>
      </c>
      <c r="AC8" s="1">
        <v>2</v>
      </c>
      <c r="AD8" s="1">
        <v>0</v>
      </c>
      <c r="AE8" s="1">
        <v>3</v>
      </c>
      <c r="AF8" s="1">
        <v>1</v>
      </c>
      <c r="AG8" s="1">
        <v>2</v>
      </c>
      <c r="AH8" s="1">
        <v>2</v>
      </c>
      <c r="AI8" s="1">
        <v>3</v>
      </c>
      <c r="AJ8" s="1">
        <v>0</v>
      </c>
      <c r="AK8" s="1">
        <v>3</v>
      </c>
      <c r="AL8" s="1">
        <v>1</v>
      </c>
      <c r="AM8" s="1">
        <v>2</v>
      </c>
      <c r="AN8" s="1">
        <v>0</v>
      </c>
      <c r="AO8" s="1">
        <v>2</v>
      </c>
      <c r="AP8" s="1">
        <v>3</v>
      </c>
      <c r="AQ8" s="1">
        <v>3</v>
      </c>
      <c r="AR8" s="1">
        <v>1</v>
      </c>
      <c r="AS8" s="1">
        <v>0</v>
      </c>
      <c r="AT8" s="1">
        <v>0</v>
      </c>
      <c r="AU8" s="10">
        <f t="shared" si="0"/>
        <v>36</v>
      </c>
      <c r="AV8" s="10">
        <v>2</v>
      </c>
      <c r="AW8" s="10"/>
      <c r="AX8" s="1"/>
      <c r="AY8" s="1"/>
      <c r="AZ8" s="1"/>
      <c r="BA8" s="1"/>
      <c r="BB8" s="1"/>
      <c r="BC8" s="1"/>
      <c r="BD8" s="1"/>
      <c r="BE8" s="1"/>
      <c r="BF8" s="4"/>
      <c r="BG8" s="4"/>
      <c r="BH8" s="4"/>
    </row>
    <row r="9" spans="1:60" x14ac:dyDescent="0.3">
      <c r="A9" s="31">
        <v>7</v>
      </c>
      <c r="B9" s="1">
        <v>1</v>
      </c>
      <c r="C9" s="1">
        <v>2</v>
      </c>
      <c r="D9" s="1">
        <v>3</v>
      </c>
      <c r="E9" s="1">
        <v>1</v>
      </c>
      <c r="F9" s="1">
        <v>2</v>
      </c>
      <c r="G9" s="1">
        <v>2</v>
      </c>
      <c r="H9" s="1">
        <v>3</v>
      </c>
      <c r="I9" s="1">
        <v>3</v>
      </c>
      <c r="J9" s="1">
        <v>3</v>
      </c>
      <c r="K9" s="1">
        <v>1</v>
      </c>
      <c r="L9" s="1">
        <v>0</v>
      </c>
      <c r="M9" s="1">
        <v>3</v>
      </c>
      <c r="N9" s="1">
        <v>0</v>
      </c>
      <c r="O9" s="1">
        <v>1</v>
      </c>
      <c r="P9" s="1">
        <v>2</v>
      </c>
      <c r="Q9" s="1">
        <v>3</v>
      </c>
      <c r="R9" s="1">
        <v>0</v>
      </c>
      <c r="S9" s="1">
        <v>1</v>
      </c>
      <c r="T9" s="1">
        <v>1</v>
      </c>
      <c r="U9" s="1">
        <v>2</v>
      </c>
      <c r="V9" s="1">
        <v>2</v>
      </c>
      <c r="W9" s="1">
        <v>3</v>
      </c>
      <c r="X9" s="1">
        <v>3</v>
      </c>
      <c r="Y9" s="1">
        <v>2</v>
      </c>
      <c r="Z9" s="1">
        <v>2</v>
      </c>
      <c r="AA9" s="1">
        <v>3</v>
      </c>
      <c r="AB9" s="1">
        <v>1</v>
      </c>
      <c r="AC9" s="1">
        <v>0</v>
      </c>
      <c r="AD9" s="1">
        <v>3</v>
      </c>
      <c r="AE9" s="1">
        <v>3</v>
      </c>
      <c r="AF9" s="1">
        <v>1</v>
      </c>
      <c r="AG9" s="1">
        <v>2</v>
      </c>
      <c r="AH9" s="1">
        <v>2</v>
      </c>
      <c r="AI9" s="1">
        <v>3</v>
      </c>
      <c r="AJ9" s="1">
        <v>0</v>
      </c>
      <c r="AK9" s="1">
        <v>3</v>
      </c>
      <c r="AL9" s="1">
        <v>1</v>
      </c>
      <c r="AM9" s="1">
        <v>2</v>
      </c>
      <c r="AN9" s="1">
        <v>2</v>
      </c>
      <c r="AO9" s="1">
        <v>2</v>
      </c>
      <c r="AP9" s="1">
        <v>3</v>
      </c>
      <c r="AQ9" s="1">
        <v>3</v>
      </c>
      <c r="AR9" s="1">
        <v>1</v>
      </c>
      <c r="AS9" s="1">
        <v>0</v>
      </c>
      <c r="AT9" s="1">
        <v>0</v>
      </c>
      <c r="AU9" s="10">
        <f t="shared" si="0"/>
        <v>38</v>
      </c>
      <c r="AV9" s="10">
        <v>2</v>
      </c>
      <c r="AW9" s="10"/>
      <c r="AX9" s="1"/>
      <c r="AY9" s="1"/>
      <c r="AZ9" s="1"/>
      <c r="BA9" s="1"/>
      <c r="BB9" s="1"/>
      <c r="BC9" s="1"/>
      <c r="BD9" s="1"/>
      <c r="BE9" s="1"/>
      <c r="BF9" s="4"/>
      <c r="BG9" s="4"/>
      <c r="BH9" s="4"/>
    </row>
    <row r="10" spans="1:60" x14ac:dyDescent="0.3">
      <c r="A10" s="31">
        <v>8</v>
      </c>
      <c r="B10" s="1">
        <v>1</v>
      </c>
      <c r="C10" s="1">
        <v>2</v>
      </c>
      <c r="D10" s="1">
        <v>3</v>
      </c>
      <c r="E10" s="1">
        <v>1</v>
      </c>
      <c r="F10" s="1">
        <v>2</v>
      </c>
      <c r="G10" s="1">
        <v>2</v>
      </c>
      <c r="H10" s="1">
        <v>0</v>
      </c>
      <c r="I10" s="1">
        <v>3</v>
      </c>
      <c r="J10" s="1">
        <v>3</v>
      </c>
      <c r="K10" s="1">
        <v>1</v>
      </c>
      <c r="L10" s="1">
        <v>2</v>
      </c>
      <c r="M10" s="1">
        <v>0</v>
      </c>
      <c r="N10" s="1">
        <v>0</v>
      </c>
      <c r="O10" s="1">
        <v>1</v>
      </c>
      <c r="P10" s="1">
        <v>2</v>
      </c>
      <c r="Q10" s="1">
        <v>0</v>
      </c>
      <c r="R10" s="1">
        <v>0</v>
      </c>
      <c r="S10" s="1">
        <v>1</v>
      </c>
      <c r="T10" s="1">
        <v>1</v>
      </c>
      <c r="U10" s="1">
        <v>2</v>
      </c>
      <c r="V10" s="1">
        <v>2</v>
      </c>
      <c r="W10" s="1">
        <v>0</v>
      </c>
      <c r="X10" s="1">
        <v>3</v>
      </c>
      <c r="Y10" s="1">
        <v>2</v>
      </c>
      <c r="Z10" s="1">
        <v>2</v>
      </c>
      <c r="AA10" s="1">
        <v>3</v>
      </c>
      <c r="AB10" s="1">
        <v>1</v>
      </c>
      <c r="AC10" s="1">
        <v>2</v>
      </c>
      <c r="AD10" s="1">
        <v>0</v>
      </c>
      <c r="AE10" s="1">
        <v>3</v>
      </c>
      <c r="AF10" s="1">
        <v>1</v>
      </c>
      <c r="AG10" s="1">
        <v>2</v>
      </c>
      <c r="AH10" s="1">
        <v>2</v>
      </c>
      <c r="AI10" s="1">
        <v>3</v>
      </c>
      <c r="AJ10" s="1">
        <v>0</v>
      </c>
      <c r="AK10" s="1">
        <v>3</v>
      </c>
      <c r="AL10" s="1">
        <v>1</v>
      </c>
      <c r="AM10" s="1">
        <v>2</v>
      </c>
      <c r="AN10" s="1">
        <v>2</v>
      </c>
      <c r="AO10" s="1">
        <v>2</v>
      </c>
      <c r="AP10" s="1">
        <v>3</v>
      </c>
      <c r="AQ10" s="1">
        <v>3</v>
      </c>
      <c r="AR10" s="1">
        <v>1</v>
      </c>
      <c r="AS10" s="1">
        <v>0</v>
      </c>
      <c r="AT10" s="1">
        <v>0</v>
      </c>
      <c r="AU10" s="10">
        <f t="shared" si="0"/>
        <v>35</v>
      </c>
      <c r="AV10" s="10">
        <v>2</v>
      </c>
      <c r="AW10" s="10"/>
      <c r="AX10" s="1"/>
      <c r="AY10" s="1"/>
      <c r="AZ10" s="1"/>
      <c r="BA10" s="1"/>
      <c r="BB10" s="1"/>
      <c r="BC10" s="1"/>
      <c r="BD10" s="1"/>
      <c r="BE10" s="1"/>
      <c r="BF10" s="4"/>
      <c r="BG10" s="4"/>
      <c r="BH10" s="4"/>
    </row>
    <row r="11" spans="1:60" x14ac:dyDescent="0.3">
      <c r="A11" s="31">
        <v>9</v>
      </c>
      <c r="B11" s="1">
        <v>1</v>
      </c>
      <c r="C11" s="1">
        <v>0</v>
      </c>
      <c r="D11" s="1">
        <v>3</v>
      </c>
      <c r="E11" s="1">
        <v>1</v>
      </c>
      <c r="F11" s="1">
        <v>2</v>
      </c>
      <c r="G11" s="1">
        <v>2</v>
      </c>
      <c r="H11" s="1">
        <v>3</v>
      </c>
      <c r="I11" s="1">
        <v>3</v>
      </c>
      <c r="J11" s="1">
        <v>0</v>
      </c>
      <c r="K11" s="1">
        <v>1</v>
      </c>
      <c r="L11" s="1">
        <v>0</v>
      </c>
      <c r="M11" s="1">
        <v>3</v>
      </c>
      <c r="N11" s="1">
        <v>0</v>
      </c>
      <c r="O11" s="1">
        <v>1</v>
      </c>
      <c r="P11" s="1">
        <v>2</v>
      </c>
      <c r="Q11" s="1">
        <v>3</v>
      </c>
      <c r="R11" s="1">
        <v>0</v>
      </c>
      <c r="S11" s="1">
        <v>1</v>
      </c>
      <c r="T11" s="1">
        <v>1</v>
      </c>
      <c r="U11" s="1">
        <v>2</v>
      </c>
      <c r="V11" s="1">
        <v>2</v>
      </c>
      <c r="W11" s="1">
        <v>3</v>
      </c>
      <c r="X11" s="1">
        <v>3</v>
      </c>
      <c r="Y11" s="1">
        <v>2</v>
      </c>
      <c r="Z11" s="1">
        <v>2</v>
      </c>
      <c r="AA11" s="1">
        <v>3</v>
      </c>
      <c r="AB11" s="1">
        <v>1</v>
      </c>
      <c r="AC11" s="1">
        <v>2</v>
      </c>
      <c r="AD11" s="1">
        <v>0</v>
      </c>
      <c r="AE11" s="1">
        <v>3</v>
      </c>
      <c r="AF11" s="1">
        <v>1</v>
      </c>
      <c r="AG11" s="1">
        <v>2</v>
      </c>
      <c r="AH11" s="1">
        <v>2</v>
      </c>
      <c r="AI11" s="1">
        <v>3</v>
      </c>
      <c r="AJ11" s="1">
        <v>0</v>
      </c>
      <c r="AK11" s="1">
        <v>3</v>
      </c>
      <c r="AL11" s="1">
        <v>1</v>
      </c>
      <c r="AM11" s="1">
        <v>2</v>
      </c>
      <c r="AN11" s="1">
        <v>2</v>
      </c>
      <c r="AO11" s="1">
        <v>2</v>
      </c>
      <c r="AP11" s="1">
        <v>3</v>
      </c>
      <c r="AQ11" s="1">
        <v>3</v>
      </c>
      <c r="AR11" s="1">
        <v>0</v>
      </c>
      <c r="AS11" s="1">
        <v>2</v>
      </c>
      <c r="AT11" s="1">
        <v>0</v>
      </c>
      <c r="AU11" s="10">
        <f t="shared" si="0"/>
        <v>36</v>
      </c>
      <c r="AV11" s="10">
        <v>2</v>
      </c>
      <c r="AW11" s="10"/>
      <c r="AX11" s="1"/>
      <c r="AY11" s="1"/>
      <c r="AZ11" s="1"/>
      <c r="BA11" s="1"/>
      <c r="BB11" s="1"/>
      <c r="BC11" s="1"/>
      <c r="BD11" s="1"/>
      <c r="BE11" s="1"/>
      <c r="BF11" s="4"/>
      <c r="BG11" s="4"/>
      <c r="BH11" s="4"/>
    </row>
    <row r="12" spans="1:60" x14ac:dyDescent="0.3">
      <c r="A12" s="31">
        <v>10</v>
      </c>
      <c r="B12" s="1">
        <v>1</v>
      </c>
      <c r="C12" s="1">
        <v>2</v>
      </c>
      <c r="D12" s="1">
        <v>3</v>
      </c>
      <c r="E12" s="1">
        <v>1</v>
      </c>
      <c r="F12" s="1">
        <v>2</v>
      </c>
      <c r="G12" s="1">
        <v>2</v>
      </c>
      <c r="H12" s="1">
        <v>0</v>
      </c>
      <c r="I12" s="1">
        <v>3</v>
      </c>
      <c r="J12" s="1">
        <v>3</v>
      </c>
      <c r="K12" s="1">
        <v>1</v>
      </c>
      <c r="L12" s="1">
        <v>0</v>
      </c>
      <c r="M12" s="1">
        <v>3</v>
      </c>
      <c r="N12" s="1">
        <v>0</v>
      </c>
      <c r="O12" s="1">
        <v>1</v>
      </c>
      <c r="P12" s="1">
        <v>2</v>
      </c>
      <c r="Q12" s="1">
        <v>0</v>
      </c>
      <c r="R12" s="1">
        <v>0</v>
      </c>
      <c r="S12" s="1">
        <v>1</v>
      </c>
      <c r="T12" s="1">
        <v>1</v>
      </c>
      <c r="U12" s="1">
        <v>2</v>
      </c>
      <c r="V12" s="1">
        <v>2</v>
      </c>
      <c r="W12" s="1">
        <v>3</v>
      </c>
      <c r="X12" s="1">
        <v>3</v>
      </c>
      <c r="Y12" s="1">
        <v>2</v>
      </c>
      <c r="Z12" s="1">
        <v>2</v>
      </c>
      <c r="AA12" s="1">
        <v>3</v>
      </c>
      <c r="AB12" s="1">
        <v>1</v>
      </c>
      <c r="AC12" s="1">
        <v>2</v>
      </c>
      <c r="AD12" s="1">
        <v>0</v>
      </c>
      <c r="AE12" s="1">
        <v>3</v>
      </c>
      <c r="AF12" s="1">
        <v>1</v>
      </c>
      <c r="AG12" s="1">
        <v>2</v>
      </c>
      <c r="AH12" s="1">
        <v>2</v>
      </c>
      <c r="AI12" s="1">
        <v>3</v>
      </c>
      <c r="AJ12" s="1">
        <v>0</v>
      </c>
      <c r="AK12" s="1">
        <v>3</v>
      </c>
      <c r="AL12" s="1">
        <v>1</v>
      </c>
      <c r="AM12" s="1">
        <v>2</v>
      </c>
      <c r="AN12" s="1">
        <v>2</v>
      </c>
      <c r="AO12" s="1">
        <v>2</v>
      </c>
      <c r="AP12" s="1">
        <v>3</v>
      </c>
      <c r="AQ12" s="1">
        <v>3</v>
      </c>
      <c r="AR12" s="1">
        <v>1</v>
      </c>
      <c r="AS12" s="1">
        <v>2</v>
      </c>
      <c r="AT12" s="1">
        <v>0</v>
      </c>
      <c r="AU12" s="10">
        <f t="shared" si="0"/>
        <v>37</v>
      </c>
      <c r="AV12" s="10">
        <v>2</v>
      </c>
      <c r="AW12" s="10"/>
      <c r="AX12" s="1"/>
      <c r="AY12" s="1"/>
      <c r="AZ12" s="1"/>
      <c r="BA12" s="1"/>
      <c r="BB12" s="1"/>
      <c r="BC12" s="1"/>
      <c r="BD12" s="1"/>
      <c r="BE12" s="1"/>
      <c r="BF12" s="4"/>
      <c r="BG12" s="4"/>
      <c r="BH12" s="4"/>
    </row>
    <row r="13" spans="1:60" x14ac:dyDescent="0.3">
      <c r="A13" s="31">
        <v>11</v>
      </c>
      <c r="B13" s="1">
        <v>1</v>
      </c>
      <c r="C13" s="1">
        <v>2</v>
      </c>
      <c r="D13" s="1">
        <v>3</v>
      </c>
      <c r="E13" s="1">
        <v>1</v>
      </c>
      <c r="F13" s="1">
        <v>2</v>
      </c>
      <c r="G13" s="1">
        <v>0</v>
      </c>
      <c r="H13" s="1">
        <v>3</v>
      </c>
      <c r="I13" s="1">
        <v>3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1</v>
      </c>
      <c r="P13" s="1">
        <v>2</v>
      </c>
      <c r="Q13" s="1">
        <v>0</v>
      </c>
      <c r="R13" s="1">
        <v>0</v>
      </c>
      <c r="S13" s="1">
        <v>1</v>
      </c>
      <c r="T13" s="1">
        <v>1</v>
      </c>
      <c r="U13" s="1">
        <v>2</v>
      </c>
      <c r="V13" s="1">
        <v>2</v>
      </c>
      <c r="W13" s="1">
        <v>3</v>
      </c>
      <c r="X13" s="1">
        <v>0</v>
      </c>
      <c r="Y13" s="1">
        <v>2</v>
      </c>
      <c r="Z13" s="1">
        <v>2</v>
      </c>
      <c r="AA13" s="1">
        <v>3</v>
      </c>
      <c r="AB13" s="1">
        <v>1</v>
      </c>
      <c r="AC13" s="1">
        <v>2</v>
      </c>
      <c r="AD13" s="1">
        <v>0</v>
      </c>
      <c r="AE13" s="1">
        <v>3</v>
      </c>
      <c r="AF13" s="1">
        <v>1</v>
      </c>
      <c r="AG13" s="1">
        <v>2</v>
      </c>
      <c r="AH13" s="1">
        <v>2</v>
      </c>
      <c r="AI13" s="1">
        <v>3</v>
      </c>
      <c r="AJ13" s="1">
        <v>0</v>
      </c>
      <c r="AK13" s="1">
        <v>3</v>
      </c>
      <c r="AL13" s="1">
        <v>1</v>
      </c>
      <c r="AM13" s="1">
        <v>2</v>
      </c>
      <c r="AN13" s="1">
        <v>2</v>
      </c>
      <c r="AO13" s="1">
        <v>2</v>
      </c>
      <c r="AP13" s="1">
        <v>3</v>
      </c>
      <c r="AQ13" s="1">
        <v>3</v>
      </c>
      <c r="AR13" s="1">
        <v>1</v>
      </c>
      <c r="AS13" s="1">
        <v>2</v>
      </c>
      <c r="AT13" s="1">
        <v>0</v>
      </c>
      <c r="AU13" s="10">
        <f t="shared" si="0"/>
        <v>34</v>
      </c>
      <c r="AV13" s="10">
        <v>2</v>
      </c>
      <c r="AW13" s="10"/>
      <c r="AX13" s="1"/>
      <c r="AY13" s="1"/>
      <c r="AZ13" s="1"/>
      <c r="BA13" s="1"/>
      <c r="BB13" s="1"/>
      <c r="BC13" s="1"/>
      <c r="BD13" s="1"/>
      <c r="BE13" s="1"/>
      <c r="BF13" s="4"/>
      <c r="BG13" s="4"/>
      <c r="BH13" s="4"/>
    </row>
    <row r="14" spans="1:60" x14ac:dyDescent="0.3">
      <c r="A14" s="31">
        <v>12</v>
      </c>
      <c r="B14" s="1">
        <v>1</v>
      </c>
      <c r="C14" s="1">
        <v>2</v>
      </c>
      <c r="D14" s="1">
        <v>3</v>
      </c>
      <c r="E14" s="1">
        <v>1</v>
      </c>
      <c r="F14" s="1">
        <v>2</v>
      </c>
      <c r="G14" s="1">
        <v>2</v>
      </c>
      <c r="H14" s="1">
        <v>0</v>
      </c>
      <c r="I14" s="1">
        <v>3</v>
      </c>
      <c r="J14" s="1">
        <v>3</v>
      </c>
      <c r="K14" s="1">
        <v>0</v>
      </c>
      <c r="L14" s="1">
        <v>0</v>
      </c>
      <c r="M14" s="1">
        <v>3</v>
      </c>
      <c r="N14" s="1">
        <v>0</v>
      </c>
      <c r="O14" s="1">
        <v>1</v>
      </c>
      <c r="P14" s="1">
        <v>2</v>
      </c>
      <c r="Q14" s="1">
        <v>3</v>
      </c>
      <c r="R14" s="1">
        <v>0</v>
      </c>
      <c r="S14" s="1">
        <v>1</v>
      </c>
      <c r="T14" s="1">
        <v>1</v>
      </c>
      <c r="U14" s="1">
        <v>2</v>
      </c>
      <c r="V14" s="1">
        <v>2</v>
      </c>
      <c r="W14" s="1">
        <v>0</v>
      </c>
      <c r="X14" s="1">
        <v>3</v>
      </c>
      <c r="Y14" s="1">
        <v>2</v>
      </c>
      <c r="Z14" s="1">
        <v>2</v>
      </c>
      <c r="AA14" s="1">
        <v>3</v>
      </c>
      <c r="AB14" s="1">
        <v>1</v>
      </c>
      <c r="AC14" s="1">
        <v>2</v>
      </c>
      <c r="AD14" s="1">
        <v>0</v>
      </c>
      <c r="AE14" s="1">
        <v>3</v>
      </c>
      <c r="AF14" s="1">
        <v>1</v>
      </c>
      <c r="AG14" s="1">
        <v>2</v>
      </c>
      <c r="AH14" s="1">
        <v>2</v>
      </c>
      <c r="AI14" s="1">
        <v>3</v>
      </c>
      <c r="AJ14" s="1">
        <v>0</v>
      </c>
      <c r="AK14" s="1">
        <v>3</v>
      </c>
      <c r="AL14" s="1">
        <v>1</v>
      </c>
      <c r="AM14" s="1">
        <v>2</v>
      </c>
      <c r="AN14" s="1">
        <v>2</v>
      </c>
      <c r="AO14" s="1">
        <v>2</v>
      </c>
      <c r="AP14" s="1">
        <v>3</v>
      </c>
      <c r="AQ14" s="1">
        <v>3</v>
      </c>
      <c r="AR14" s="1">
        <v>1</v>
      </c>
      <c r="AS14" s="1">
        <v>0</v>
      </c>
      <c r="AT14" s="1">
        <v>0</v>
      </c>
      <c r="AU14" s="10">
        <f t="shared" si="0"/>
        <v>35</v>
      </c>
      <c r="AV14" s="10">
        <v>2</v>
      </c>
      <c r="AW14" s="10"/>
      <c r="AX14" s="1"/>
      <c r="AY14" s="1"/>
      <c r="AZ14" s="1"/>
      <c r="BA14" s="1"/>
      <c r="BB14" s="1"/>
      <c r="BC14" s="1"/>
      <c r="BD14" s="1"/>
      <c r="BE14" s="1"/>
      <c r="BF14" s="4"/>
      <c r="BG14" s="4"/>
      <c r="BH14" s="4"/>
    </row>
    <row r="15" spans="1:60" x14ac:dyDescent="0.3">
      <c r="A15" s="31">
        <v>13</v>
      </c>
      <c r="B15" s="1">
        <v>1</v>
      </c>
      <c r="C15" s="1">
        <v>2</v>
      </c>
      <c r="D15" s="1">
        <v>3</v>
      </c>
      <c r="E15" s="1">
        <v>1</v>
      </c>
      <c r="F15" s="1">
        <v>2</v>
      </c>
      <c r="G15" s="1">
        <v>2</v>
      </c>
      <c r="H15" s="1">
        <v>3</v>
      </c>
      <c r="I15" s="1">
        <v>3</v>
      </c>
      <c r="J15" s="1">
        <v>3</v>
      </c>
      <c r="K15" s="1">
        <v>1</v>
      </c>
      <c r="L15" s="1">
        <v>0</v>
      </c>
      <c r="M15" s="1">
        <v>0</v>
      </c>
      <c r="N15" s="1">
        <v>0</v>
      </c>
      <c r="O15" s="1">
        <v>1</v>
      </c>
      <c r="P15" s="1">
        <v>2</v>
      </c>
      <c r="Q15" s="1">
        <v>0</v>
      </c>
      <c r="R15" s="1">
        <v>3</v>
      </c>
      <c r="S15" s="1">
        <v>1</v>
      </c>
      <c r="T15" s="1">
        <v>1</v>
      </c>
      <c r="U15" s="1">
        <v>2</v>
      </c>
      <c r="V15" s="1">
        <v>2</v>
      </c>
      <c r="W15" s="1">
        <v>0</v>
      </c>
      <c r="X15" s="1">
        <v>0</v>
      </c>
      <c r="Y15" s="1">
        <v>2</v>
      </c>
      <c r="Z15" s="1">
        <v>2</v>
      </c>
      <c r="AA15" s="1">
        <v>3</v>
      </c>
      <c r="AB15" s="1">
        <v>1</v>
      </c>
      <c r="AC15" s="1">
        <v>0</v>
      </c>
      <c r="AD15" s="1">
        <v>0</v>
      </c>
      <c r="AE15" s="1">
        <v>3</v>
      </c>
      <c r="AF15" s="1">
        <v>1</v>
      </c>
      <c r="AG15" s="1">
        <v>2</v>
      </c>
      <c r="AH15" s="1">
        <v>0</v>
      </c>
      <c r="AI15" s="1">
        <v>3</v>
      </c>
      <c r="AJ15" s="1">
        <v>0</v>
      </c>
      <c r="AK15" s="1">
        <v>3</v>
      </c>
      <c r="AL15" s="1">
        <v>1</v>
      </c>
      <c r="AM15" s="1">
        <v>2</v>
      </c>
      <c r="AN15" s="1">
        <v>2</v>
      </c>
      <c r="AO15" s="1">
        <v>2</v>
      </c>
      <c r="AP15" s="1">
        <v>3</v>
      </c>
      <c r="AQ15" s="1">
        <v>3</v>
      </c>
      <c r="AR15" s="1">
        <v>1</v>
      </c>
      <c r="AS15" s="1">
        <v>0</v>
      </c>
      <c r="AT15" s="1">
        <v>3</v>
      </c>
      <c r="AU15" s="10">
        <f t="shared" si="0"/>
        <v>34</v>
      </c>
      <c r="AV15" s="10">
        <v>2</v>
      </c>
      <c r="AW15" s="10"/>
      <c r="AX15" s="1"/>
      <c r="AY15" s="1"/>
      <c r="AZ15" s="1"/>
      <c r="BA15" s="1"/>
      <c r="BB15" s="1"/>
      <c r="BC15" s="1"/>
      <c r="BD15" s="1"/>
      <c r="BE15" s="1"/>
      <c r="BF15" s="4"/>
      <c r="BG15" s="4"/>
      <c r="BH15" s="4"/>
    </row>
    <row r="16" spans="1:60" x14ac:dyDescent="0.3">
      <c r="A16" s="31">
        <v>14</v>
      </c>
      <c r="B16" s="1">
        <v>1</v>
      </c>
      <c r="C16" s="1">
        <v>2</v>
      </c>
      <c r="D16" s="1">
        <v>3</v>
      </c>
      <c r="E16" s="1">
        <v>1</v>
      </c>
      <c r="F16" s="1">
        <v>2</v>
      </c>
      <c r="G16" s="1">
        <v>2</v>
      </c>
      <c r="H16" s="1">
        <v>0</v>
      </c>
      <c r="I16" s="1">
        <v>3</v>
      </c>
      <c r="J16" s="1">
        <v>3</v>
      </c>
      <c r="K16" s="1">
        <v>1</v>
      </c>
      <c r="L16" s="1">
        <v>0</v>
      </c>
      <c r="M16" s="1">
        <v>0</v>
      </c>
      <c r="N16" s="1">
        <v>0</v>
      </c>
      <c r="O16" s="1">
        <v>1</v>
      </c>
      <c r="P16" s="1">
        <v>2</v>
      </c>
      <c r="Q16" s="1">
        <v>0</v>
      </c>
      <c r="R16" s="1">
        <v>0</v>
      </c>
      <c r="S16" s="1">
        <v>1</v>
      </c>
      <c r="T16" s="1">
        <v>1</v>
      </c>
      <c r="U16" s="1">
        <v>2</v>
      </c>
      <c r="V16" s="1">
        <v>2</v>
      </c>
      <c r="W16" s="1">
        <v>0</v>
      </c>
      <c r="X16" s="1">
        <v>0</v>
      </c>
      <c r="Y16" s="1">
        <v>2</v>
      </c>
      <c r="Z16" s="1">
        <v>2</v>
      </c>
      <c r="AA16" s="1">
        <v>3</v>
      </c>
      <c r="AB16" s="1">
        <v>1</v>
      </c>
      <c r="AC16" s="1">
        <v>2</v>
      </c>
      <c r="AD16" s="1">
        <v>0</v>
      </c>
      <c r="AE16" s="1">
        <v>3</v>
      </c>
      <c r="AF16" s="1">
        <v>1</v>
      </c>
      <c r="AG16" s="1">
        <v>2</v>
      </c>
      <c r="AH16" s="1">
        <v>2</v>
      </c>
      <c r="AI16" s="1">
        <v>0</v>
      </c>
      <c r="AJ16" s="1">
        <v>0</v>
      </c>
      <c r="AK16" s="1">
        <v>3</v>
      </c>
      <c r="AL16" s="1">
        <v>1</v>
      </c>
      <c r="AM16" s="1">
        <v>2</v>
      </c>
      <c r="AN16" s="1">
        <v>2</v>
      </c>
      <c r="AO16" s="1">
        <v>2</v>
      </c>
      <c r="AP16" s="1">
        <v>3</v>
      </c>
      <c r="AQ16" s="1">
        <v>3</v>
      </c>
      <c r="AR16" s="1">
        <v>1</v>
      </c>
      <c r="AS16" s="1">
        <v>0</v>
      </c>
      <c r="AT16" s="1">
        <v>0</v>
      </c>
      <c r="AU16" s="10">
        <f t="shared" si="0"/>
        <v>32</v>
      </c>
      <c r="AV16" s="10">
        <v>2</v>
      </c>
      <c r="AW16" s="10"/>
      <c r="AX16" s="1"/>
      <c r="AY16" s="1"/>
      <c r="AZ16" s="1"/>
      <c r="BA16" s="1"/>
      <c r="BB16" s="1"/>
      <c r="BC16" s="1"/>
      <c r="BD16" s="1"/>
      <c r="BE16" s="1"/>
      <c r="BF16" s="4"/>
      <c r="BG16" s="4"/>
      <c r="BH16" s="4"/>
    </row>
    <row r="17" spans="1:60" x14ac:dyDescent="0.3">
      <c r="A17" s="31">
        <v>15</v>
      </c>
      <c r="B17" s="1">
        <v>1</v>
      </c>
      <c r="C17" s="1">
        <v>2</v>
      </c>
      <c r="D17" s="1">
        <v>3</v>
      </c>
      <c r="E17" s="1">
        <v>1</v>
      </c>
      <c r="F17" s="1">
        <v>2</v>
      </c>
      <c r="G17" s="1">
        <v>2</v>
      </c>
      <c r="H17" s="1">
        <v>0</v>
      </c>
      <c r="I17" s="1">
        <v>3</v>
      </c>
      <c r="J17" s="1">
        <v>3</v>
      </c>
      <c r="K17" s="1">
        <v>1</v>
      </c>
      <c r="L17" s="1">
        <v>0</v>
      </c>
      <c r="M17" s="1">
        <v>3</v>
      </c>
      <c r="N17" s="1">
        <v>0</v>
      </c>
      <c r="O17" s="1">
        <v>1</v>
      </c>
      <c r="P17" s="1">
        <v>2</v>
      </c>
      <c r="Q17" s="1">
        <v>0</v>
      </c>
      <c r="R17" s="1">
        <v>0</v>
      </c>
      <c r="S17" s="1">
        <v>1</v>
      </c>
      <c r="T17" s="1">
        <v>1</v>
      </c>
      <c r="U17" s="1">
        <v>2</v>
      </c>
      <c r="V17" s="1">
        <v>2</v>
      </c>
      <c r="W17" s="1">
        <v>3</v>
      </c>
      <c r="X17" s="1">
        <v>3</v>
      </c>
      <c r="Y17" s="1">
        <v>2</v>
      </c>
      <c r="Z17" s="1">
        <v>2</v>
      </c>
      <c r="AA17" s="1">
        <v>3</v>
      </c>
      <c r="AB17" s="1">
        <v>1</v>
      </c>
      <c r="AC17" s="1">
        <v>2</v>
      </c>
      <c r="AD17" s="1">
        <v>0</v>
      </c>
      <c r="AE17" s="1">
        <v>3</v>
      </c>
      <c r="AF17" s="1">
        <v>1</v>
      </c>
      <c r="AG17" s="1">
        <v>2</v>
      </c>
      <c r="AH17" s="1">
        <v>2</v>
      </c>
      <c r="AI17" s="1">
        <v>3</v>
      </c>
      <c r="AJ17" s="1">
        <v>0</v>
      </c>
      <c r="AK17" s="1">
        <v>3</v>
      </c>
      <c r="AL17" s="1">
        <v>1</v>
      </c>
      <c r="AM17" s="1">
        <v>2</v>
      </c>
      <c r="AN17" s="1">
        <v>2</v>
      </c>
      <c r="AO17" s="1">
        <v>2</v>
      </c>
      <c r="AP17" s="1">
        <v>3</v>
      </c>
      <c r="AQ17" s="1">
        <v>3</v>
      </c>
      <c r="AR17" s="1">
        <v>1</v>
      </c>
      <c r="AS17" s="1">
        <v>0</v>
      </c>
      <c r="AT17" s="1">
        <v>0</v>
      </c>
      <c r="AU17" s="10">
        <f t="shared" si="0"/>
        <v>36</v>
      </c>
      <c r="AV17" s="10">
        <v>2</v>
      </c>
      <c r="AW17" s="10"/>
      <c r="AX17" s="1"/>
      <c r="AY17" s="1"/>
      <c r="AZ17" s="1"/>
      <c r="BA17" s="1"/>
      <c r="BB17" s="1"/>
      <c r="BC17" s="1"/>
      <c r="BD17" s="1"/>
      <c r="BE17" s="1"/>
      <c r="BF17" s="4"/>
      <c r="BG17" s="4"/>
      <c r="BH17" s="4"/>
    </row>
    <row r="18" spans="1:60" ht="12.9" thickBot="1" x14ac:dyDescent="0.35">
      <c r="A18" s="31">
        <v>16</v>
      </c>
      <c r="B18" s="1">
        <v>1</v>
      </c>
      <c r="C18" s="1">
        <v>2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>
        <v>3</v>
      </c>
      <c r="J18" s="1">
        <v>0</v>
      </c>
      <c r="K18" s="1">
        <v>1</v>
      </c>
      <c r="L18" s="1">
        <v>0</v>
      </c>
      <c r="M18" s="1">
        <v>3</v>
      </c>
      <c r="N18" s="1">
        <v>0</v>
      </c>
      <c r="O18" s="1">
        <v>1</v>
      </c>
      <c r="P18" s="1">
        <v>2</v>
      </c>
      <c r="Q18" s="1">
        <v>0</v>
      </c>
      <c r="R18" s="1">
        <v>0</v>
      </c>
      <c r="S18" s="1">
        <v>1</v>
      </c>
      <c r="T18" s="1">
        <v>1</v>
      </c>
      <c r="U18" s="1">
        <v>2</v>
      </c>
      <c r="V18" s="1">
        <v>2</v>
      </c>
      <c r="W18" s="1">
        <v>0</v>
      </c>
      <c r="X18" s="1">
        <v>3</v>
      </c>
      <c r="Y18" s="1">
        <v>2</v>
      </c>
      <c r="Z18" s="1">
        <v>2</v>
      </c>
      <c r="AA18" s="1">
        <v>3</v>
      </c>
      <c r="AB18" s="1">
        <v>1</v>
      </c>
      <c r="AC18" s="1">
        <v>2</v>
      </c>
      <c r="AD18" s="1">
        <v>0</v>
      </c>
      <c r="AE18" s="1">
        <v>3</v>
      </c>
      <c r="AF18" s="1">
        <v>1</v>
      </c>
      <c r="AG18" s="1">
        <v>2</v>
      </c>
      <c r="AH18" s="1">
        <v>0</v>
      </c>
      <c r="AI18" s="1">
        <v>3</v>
      </c>
      <c r="AJ18" s="1">
        <v>0</v>
      </c>
      <c r="AK18" s="1">
        <v>3</v>
      </c>
      <c r="AL18" s="1">
        <v>1</v>
      </c>
      <c r="AM18" s="1">
        <v>2</v>
      </c>
      <c r="AN18" s="1">
        <v>2</v>
      </c>
      <c r="AO18" s="1">
        <v>2</v>
      </c>
      <c r="AP18" s="1">
        <v>3</v>
      </c>
      <c r="AQ18" s="1">
        <v>3</v>
      </c>
      <c r="AR18" s="1">
        <v>1</v>
      </c>
      <c r="AS18" s="1">
        <v>0</v>
      </c>
      <c r="AT18" s="1">
        <v>0</v>
      </c>
      <c r="AU18" s="10">
        <f t="shared" si="0"/>
        <v>34</v>
      </c>
      <c r="AV18" s="10">
        <v>2</v>
      </c>
      <c r="AW18" s="10"/>
      <c r="AX18" s="1"/>
      <c r="AY18" s="1"/>
      <c r="AZ18" s="1"/>
      <c r="BA18" s="1"/>
      <c r="BB18" s="1"/>
      <c r="BC18" s="1"/>
      <c r="BD18" s="1"/>
      <c r="BE18" s="1"/>
      <c r="BF18" s="4"/>
      <c r="BG18" s="4"/>
      <c r="BH18" s="4"/>
    </row>
    <row r="19" spans="1:60" ht="4.3" hidden="1" customHeight="1" thickBot="1" x14ac:dyDescent="0.35">
      <c r="A19" s="11"/>
      <c r="B19" s="12">
        <v>1</v>
      </c>
      <c r="C19" s="12">
        <v>2</v>
      </c>
      <c r="D19" s="12">
        <v>3</v>
      </c>
      <c r="E19" s="12">
        <v>1</v>
      </c>
      <c r="F19" s="12">
        <v>2</v>
      </c>
      <c r="G19" s="12">
        <v>2</v>
      </c>
      <c r="H19" s="12">
        <v>3</v>
      </c>
      <c r="I19" s="12">
        <v>3</v>
      </c>
      <c r="J19" s="12">
        <v>3</v>
      </c>
      <c r="K19" s="12">
        <v>1</v>
      </c>
      <c r="L19" s="12">
        <v>2</v>
      </c>
      <c r="M19" s="12">
        <v>3</v>
      </c>
      <c r="N19" s="12">
        <v>3</v>
      </c>
      <c r="O19" s="12">
        <v>1</v>
      </c>
      <c r="P19" s="12">
        <v>2</v>
      </c>
      <c r="Q19" s="12">
        <v>3</v>
      </c>
      <c r="R19" s="12">
        <v>3</v>
      </c>
      <c r="S19" s="12">
        <v>1</v>
      </c>
      <c r="T19" s="12">
        <v>1</v>
      </c>
      <c r="U19" s="12">
        <v>2</v>
      </c>
      <c r="V19" s="12">
        <v>2</v>
      </c>
      <c r="W19" s="12">
        <v>3</v>
      </c>
      <c r="X19" s="12">
        <v>3</v>
      </c>
      <c r="Y19" s="13">
        <v>2</v>
      </c>
      <c r="Z19" s="13">
        <v>2</v>
      </c>
      <c r="AA19" s="13">
        <v>3</v>
      </c>
      <c r="AB19" s="13">
        <v>1</v>
      </c>
      <c r="AC19" s="13">
        <v>2</v>
      </c>
      <c r="AD19" s="13">
        <v>3</v>
      </c>
      <c r="AE19" s="13">
        <v>3</v>
      </c>
      <c r="AF19" s="14">
        <v>1</v>
      </c>
      <c r="AG19" s="14">
        <v>2</v>
      </c>
      <c r="AH19" s="14">
        <v>2</v>
      </c>
      <c r="AI19" s="14">
        <v>3</v>
      </c>
      <c r="AJ19" s="14">
        <v>3</v>
      </c>
      <c r="AK19" s="14">
        <v>3</v>
      </c>
      <c r="AL19" s="14">
        <v>1</v>
      </c>
      <c r="AM19" s="14">
        <v>2</v>
      </c>
      <c r="AN19" s="14">
        <v>2</v>
      </c>
      <c r="AO19" s="14">
        <v>2</v>
      </c>
      <c r="AP19" s="14">
        <v>3</v>
      </c>
      <c r="AQ19" s="14">
        <v>3</v>
      </c>
      <c r="AR19" s="15">
        <v>1</v>
      </c>
      <c r="AS19" s="15">
        <v>2</v>
      </c>
      <c r="AT19" s="15">
        <v>3</v>
      </c>
      <c r="AU19" s="16">
        <f t="shared" si="0"/>
        <v>45</v>
      </c>
      <c r="AV19" s="16"/>
      <c r="AW19" s="16"/>
      <c r="AX19" s="9"/>
      <c r="AY19" s="17"/>
      <c r="AZ19" s="18"/>
      <c r="BA19" s="11"/>
      <c r="BB19" s="11"/>
      <c r="BC19" s="11"/>
      <c r="BD19" s="11"/>
      <c r="BE19" s="11"/>
      <c r="BF19" s="11"/>
      <c r="BG19" s="11"/>
      <c r="BH19" s="4"/>
    </row>
    <row r="20" spans="1:60" ht="2.6" hidden="1" customHeight="1" thickBot="1" x14ac:dyDescent="0.35">
      <c r="A20" s="9" t="s">
        <v>55</v>
      </c>
      <c r="B20" s="19">
        <f>COUNTIF(B4:B18,1)</f>
        <v>15</v>
      </c>
      <c r="C20" s="20">
        <f>COUNTIF(C4:C18,2)</f>
        <v>13</v>
      </c>
      <c r="D20" s="21">
        <f>COUNTIF(D4:D18,3)</f>
        <v>14</v>
      </c>
      <c r="E20" s="19">
        <f>COUNTIF(E4:E18,1)</f>
        <v>15</v>
      </c>
      <c r="F20" s="20">
        <f>COUNTIF(F4:F18,2)</f>
        <v>15</v>
      </c>
      <c r="G20" s="20">
        <f>COUNTIF(G4:G18,2)</f>
        <v>14</v>
      </c>
      <c r="H20" s="20">
        <f>COUNTIF(H4:H18,3)</f>
        <v>8</v>
      </c>
      <c r="I20" s="20">
        <f>COUNTIF(I4:I18,3)</f>
        <v>14</v>
      </c>
      <c r="J20" s="21">
        <f>COUNTIF(J4:J18,3)</f>
        <v>11</v>
      </c>
      <c r="K20" s="19">
        <f>COUNTIF(K4:K18,1)</f>
        <v>11</v>
      </c>
      <c r="L20" s="20">
        <f>COUNTIF(L4:L18,2)</f>
        <v>2</v>
      </c>
      <c r="M20" s="20">
        <f>COUNTIF(M4:M18,3)</f>
        <v>10</v>
      </c>
      <c r="N20" s="21">
        <f>COUNTIF(N4:N18,3)</f>
        <v>2</v>
      </c>
      <c r="O20" s="19">
        <f>COUNTIF(O4:O18,1)</f>
        <v>15</v>
      </c>
      <c r="P20" s="20">
        <f>COUNTIF(P4:P18,2)</f>
        <v>15</v>
      </c>
      <c r="Q20" s="20">
        <f>COUNTIF(Q4:Q18,3)</f>
        <v>8</v>
      </c>
      <c r="R20" s="21">
        <f>COUNTIF(R4:R18,3)</f>
        <v>1</v>
      </c>
      <c r="S20" s="19">
        <f>COUNTIF(S4:S18,1)</f>
        <v>14</v>
      </c>
      <c r="T20" s="20">
        <f>COUNTIF(T4:T18,1)</f>
        <v>15</v>
      </c>
      <c r="U20" s="20">
        <f>COUNTIF(U4:U18,2)</f>
        <v>15</v>
      </c>
      <c r="V20" s="20">
        <f>COUNTIF(V4:V18,2)</f>
        <v>15</v>
      </c>
      <c r="W20" s="20">
        <f>COUNTIF(W4:W18,3)</f>
        <v>7</v>
      </c>
      <c r="X20" s="21">
        <f>COUNTIF(X4:X18,3)</f>
        <v>10</v>
      </c>
      <c r="Y20" s="19">
        <f>COUNTIF(Y4:Y18,2)</f>
        <v>15</v>
      </c>
      <c r="Z20" s="20">
        <f>COUNTIF(Z4:Z18,2)</f>
        <v>15</v>
      </c>
      <c r="AA20" s="21">
        <f>COUNTIF(AA4:AA18,3)</f>
        <v>15</v>
      </c>
      <c r="AB20" s="19">
        <f>COUNTIF(AB4:AB18,1)</f>
        <v>15</v>
      </c>
      <c r="AC20" s="20">
        <f>COUNTIF(AC4:AC18,2)</f>
        <v>13</v>
      </c>
      <c r="AD20" s="20">
        <f>COUNTIF(AD4:AD18,3)</f>
        <v>1</v>
      </c>
      <c r="AE20" s="21">
        <f>COUNTIF(AE4:AE18,3)</f>
        <v>15</v>
      </c>
      <c r="AF20" s="19">
        <f>COUNTIF(AF4:AF18,1)</f>
        <v>15</v>
      </c>
      <c r="AG20" s="20">
        <f>COUNTIF(AG4:AG18,2)</f>
        <v>15</v>
      </c>
      <c r="AH20" s="20">
        <f>COUNTIF(AH4:AH18,2)</f>
        <v>13</v>
      </c>
      <c r="AI20" s="20">
        <f>COUNTIF(AI4:AI18,3)</f>
        <v>14</v>
      </c>
      <c r="AJ20" s="20">
        <f>COUNTIF(AJ4:AJ18,3)</f>
        <v>0</v>
      </c>
      <c r="AK20" s="21">
        <f>COUNTIF(AK4:AK18,3)</f>
        <v>15</v>
      </c>
      <c r="AL20" s="19">
        <f>COUNTIF(AL4:AL18,1)</f>
        <v>15</v>
      </c>
      <c r="AM20" s="20">
        <f>COUNTIF(AM4:AM18,2)</f>
        <v>15</v>
      </c>
      <c r="AN20" s="20">
        <f>COUNTIF(AN4:AN18,2)</f>
        <v>14</v>
      </c>
      <c r="AO20" s="20">
        <f>COUNTIF(AO4:AO18,2)</f>
        <v>15</v>
      </c>
      <c r="AP20" s="20">
        <f>COUNTIF(AP4:AP18,3)</f>
        <v>15</v>
      </c>
      <c r="AQ20" s="21">
        <f>COUNTIF(AQ4:AQ18,3)</f>
        <v>15</v>
      </c>
      <c r="AR20" s="19">
        <f>COUNTIF(AR4:AR18,1)</f>
        <v>14</v>
      </c>
      <c r="AS20" s="20">
        <f>COUNTIF(AS4:AS18,2)</f>
        <v>6</v>
      </c>
      <c r="AT20" s="21">
        <f>COUNTIF(AT4:AT18,3)</f>
        <v>1</v>
      </c>
      <c r="AU20" s="9"/>
      <c r="AV20" s="9"/>
      <c r="AW20" s="9"/>
      <c r="AX20" s="9"/>
      <c r="AY20" s="9"/>
    </row>
    <row r="21" spans="1:60" ht="33.450000000000003" customHeight="1" thickBot="1" x14ac:dyDescent="0.5">
      <c r="A21" s="9" t="s">
        <v>56</v>
      </c>
      <c r="B21" s="22">
        <f t="shared" ref="B21:AT21" si="1">B20/COUNT(B4:B18)</f>
        <v>1</v>
      </c>
      <c r="C21" s="22">
        <f t="shared" si="1"/>
        <v>0.8666666666666667</v>
      </c>
      <c r="D21" s="22">
        <f t="shared" si="1"/>
        <v>0.93333333333333335</v>
      </c>
      <c r="E21" s="22">
        <f t="shared" si="1"/>
        <v>1</v>
      </c>
      <c r="F21" s="22">
        <f t="shared" si="1"/>
        <v>1</v>
      </c>
      <c r="G21" s="22">
        <f t="shared" si="1"/>
        <v>0.93333333333333335</v>
      </c>
      <c r="H21" s="22">
        <f t="shared" si="1"/>
        <v>0.53333333333333333</v>
      </c>
      <c r="I21" s="22">
        <f t="shared" si="1"/>
        <v>0.93333333333333335</v>
      </c>
      <c r="J21" s="22">
        <f t="shared" si="1"/>
        <v>0.73333333333333328</v>
      </c>
      <c r="K21" s="22">
        <f t="shared" si="1"/>
        <v>0.73333333333333328</v>
      </c>
      <c r="L21" s="22">
        <f t="shared" si="1"/>
        <v>0.13333333333333333</v>
      </c>
      <c r="M21" s="22">
        <f t="shared" si="1"/>
        <v>0.66666666666666663</v>
      </c>
      <c r="N21" s="22">
        <f t="shared" si="1"/>
        <v>0.13333333333333333</v>
      </c>
      <c r="O21" s="22">
        <f t="shared" si="1"/>
        <v>1</v>
      </c>
      <c r="P21" s="22">
        <f t="shared" si="1"/>
        <v>1</v>
      </c>
      <c r="Q21" s="22">
        <f t="shared" si="1"/>
        <v>0.53333333333333333</v>
      </c>
      <c r="R21" s="22">
        <f t="shared" si="1"/>
        <v>6.6666666666666666E-2</v>
      </c>
      <c r="S21" s="22">
        <f t="shared" si="1"/>
        <v>0.93333333333333335</v>
      </c>
      <c r="T21" s="22">
        <f t="shared" si="1"/>
        <v>1</v>
      </c>
      <c r="U21" s="22">
        <f t="shared" si="1"/>
        <v>1</v>
      </c>
      <c r="V21" s="22">
        <f t="shared" si="1"/>
        <v>1</v>
      </c>
      <c r="W21" s="22">
        <f t="shared" si="1"/>
        <v>0.46666666666666667</v>
      </c>
      <c r="X21" s="22">
        <f t="shared" si="1"/>
        <v>0.66666666666666663</v>
      </c>
      <c r="Y21" s="22">
        <f t="shared" si="1"/>
        <v>1</v>
      </c>
      <c r="Z21" s="22">
        <f t="shared" si="1"/>
        <v>1</v>
      </c>
      <c r="AA21" s="22">
        <f t="shared" si="1"/>
        <v>1</v>
      </c>
      <c r="AB21" s="22">
        <f t="shared" si="1"/>
        <v>1</v>
      </c>
      <c r="AC21" s="22">
        <f t="shared" si="1"/>
        <v>0.8666666666666667</v>
      </c>
      <c r="AD21" s="22">
        <f t="shared" si="1"/>
        <v>6.6666666666666666E-2</v>
      </c>
      <c r="AE21" s="22">
        <f t="shared" si="1"/>
        <v>1</v>
      </c>
      <c r="AF21" s="22">
        <f t="shared" si="1"/>
        <v>1</v>
      </c>
      <c r="AG21" s="22">
        <f t="shared" si="1"/>
        <v>1</v>
      </c>
      <c r="AH21" s="22">
        <f t="shared" si="1"/>
        <v>0.8666666666666667</v>
      </c>
      <c r="AI21" s="22">
        <f t="shared" si="1"/>
        <v>0.93333333333333335</v>
      </c>
      <c r="AJ21" s="22">
        <f t="shared" si="1"/>
        <v>0</v>
      </c>
      <c r="AK21" s="22">
        <f t="shared" si="1"/>
        <v>1</v>
      </c>
      <c r="AL21" s="22">
        <f t="shared" si="1"/>
        <v>1</v>
      </c>
      <c r="AM21" s="22">
        <f t="shared" si="1"/>
        <v>1</v>
      </c>
      <c r="AN21" s="22">
        <f t="shared" si="1"/>
        <v>0.93333333333333335</v>
      </c>
      <c r="AO21" s="22">
        <f t="shared" si="1"/>
        <v>1</v>
      </c>
      <c r="AP21" s="22">
        <f t="shared" si="1"/>
        <v>1</v>
      </c>
      <c r="AQ21" s="22">
        <f t="shared" si="1"/>
        <v>1</v>
      </c>
      <c r="AR21" s="22">
        <f t="shared" si="1"/>
        <v>0.93333333333333335</v>
      </c>
      <c r="AS21" s="22">
        <f t="shared" si="1"/>
        <v>0.4</v>
      </c>
      <c r="AT21" s="22">
        <f t="shared" si="1"/>
        <v>6.6666666666666666E-2</v>
      </c>
      <c r="AU21" s="23"/>
      <c r="AV21" s="23"/>
      <c r="AW21" s="23"/>
      <c r="AX21" s="23"/>
      <c r="AY21" s="23"/>
      <c r="BA21" s="24"/>
    </row>
    <row r="22" spans="1:60" ht="24.45" customHeight="1" thickBot="1" x14ac:dyDescent="0.35">
      <c r="A22" s="8" t="s">
        <v>57</v>
      </c>
      <c r="B22" s="25">
        <f t="shared" ref="B22:AT22" si="2">AVERAGE(B4:B18)</f>
        <v>1</v>
      </c>
      <c r="C22" s="26">
        <f t="shared" si="2"/>
        <v>1.7333333333333334</v>
      </c>
      <c r="D22" s="27">
        <f t="shared" si="2"/>
        <v>2.8</v>
      </c>
      <c r="E22" s="25">
        <f t="shared" si="2"/>
        <v>1</v>
      </c>
      <c r="F22" s="26">
        <f t="shared" si="2"/>
        <v>2</v>
      </c>
      <c r="G22" s="26">
        <f t="shared" si="2"/>
        <v>1.8666666666666667</v>
      </c>
      <c r="H22" s="26">
        <f t="shared" si="2"/>
        <v>1.6</v>
      </c>
      <c r="I22" s="26">
        <f t="shared" si="2"/>
        <v>2.8</v>
      </c>
      <c r="J22" s="27">
        <f t="shared" si="2"/>
        <v>2.2000000000000002</v>
      </c>
      <c r="K22" s="25">
        <f t="shared" si="2"/>
        <v>0.73333333333333328</v>
      </c>
      <c r="L22" s="26">
        <f t="shared" si="2"/>
        <v>0.26666666666666666</v>
      </c>
      <c r="M22" s="26">
        <f t="shared" si="2"/>
        <v>2</v>
      </c>
      <c r="N22" s="27">
        <f t="shared" si="2"/>
        <v>0.4</v>
      </c>
      <c r="O22" s="25">
        <f t="shared" si="2"/>
        <v>1</v>
      </c>
      <c r="P22" s="26">
        <f t="shared" si="2"/>
        <v>2</v>
      </c>
      <c r="Q22" s="26">
        <f t="shared" si="2"/>
        <v>1.6</v>
      </c>
      <c r="R22" s="27">
        <f t="shared" si="2"/>
        <v>0.2</v>
      </c>
      <c r="S22" s="25">
        <f t="shared" si="2"/>
        <v>0.93333333333333335</v>
      </c>
      <c r="T22" s="26">
        <f t="shared" si="2"/>
        <v>1</v>
      </c>
      <c r="U22" s="26">
        <f t="shared" si="2"/>
        <v>2</v>
      </c>
      <c r="V22" s="26">
        <f t="shared" si="2"/>
        <v>2</v>
      </c>
      <c r="W22" s="26">
        <f t="shared" si="2"/>
        <v>1.4</v>
      </c>
      <c r="X22" s="27">
        <f t="shared" si="2"/>
        <v>2</v>
      </c>
      <c r="Y22" s="25">
        <f t="shared" si="2"/>
        <v>2</v>
      </c>
      <c r="Z22" s="26">
        <f t="shared" si="2"/>
        <v>2</v>
      </c>
      <c r="AA22" s="27">
        <f t="shared" si="2"/>
        <v>3</v>
      </c>
      <c r="AB22" s="25">
        <f t="shared" si="2"/>
        <v>1</v>
      </c>
      <c r="AC22" s="26">
        <f t="shared" si="2"/>
        <v>1.7333333333333334</v>
      </c>
      <c r="AD22" s="26">
        <f t="shared" si="2"/>
        <v>0.2</v>
      </c>
      <c r="AE22" s="27">
        <f t="shared" si="2"/>
        <v>3</v>
      </c>
      <c r="AF22" s="25">
        <f t="shared" si="2"/>
        <v>1</v>
      </c>
      <c r="AG22" s="26">
        <f t="shared" si="2"/>
        <v>2</v>
      </c>
      <c r="AH22" s="26">
        <f t="shared" si="2"/>
        <v>1.7333333333333334</v>
      </c>
      <c r="AI22" s="26">
        <f t="shared" si="2"/>
        <v>2.8</v>
      </c>
      <c r="AJ22" s="26">
        <f t="shared" si="2"/>
        <v>0</v>
      </c>
      <c r="AK22" s="27">
        <f t="shared" si="2"/>
        <v>3</v>
      </c>
      <c r="AL22" s="25">
        <f t="shared" si="2"/>
        <v>1</v>
      </c>
      <c r="AM22" s="26">
        <f t="shared" si="2"/>
        <v>2</v>
      </c>
      <c r="AN22" s="26">
        <f t="shared" si="2"/>
        <v>1.8666666666666667</v>
      </c>
      <c r="AO22" s="26">
        <f t="shared" si="2"/>
        <v>2</v>
      </c>
      <c r="AP22" s="26">
        <f t="shared" si="2"/>
        <v>3</v>
      </c>
      <c r="AQ22" s="27">
        <f t="shared" si="2"/>
        <v>3</v>
      </c>
      <c r="AR22" s="25">
        <f t="shared" si="2"/>
        <v>0.93333333333333335</v>
      </c>
      <c r="AS22" s="26">
        <f t="shared" si="2"/>
        <v>0.8</v>
      </c>
      <c r="AT22" s="27">
        <f t="shared" si="2"/>
        <v>0.2</v>
      </c>
      <c r="AU22" s="26"/>
      <c r="AV22" s="26"/>
      <c r="AW22" s="26"/>
      <c r="AX22" s="26"/>
      <c r="AY22" s="26"/>
    </row>
    <row r="23" spans="1:60" ht="3.45" hidden="1" customHeight="1" x14ac:dyDescent="0.3">
      <c r="B23" s="2">
        <f t="shared" ref="B23:AT23" si="3">COUNTIF(B2:B18,0)</f>
        <v>0</v>
      </c>
      <c r="C23" s="2">
        <f t="shared" si="3"/>
        <v>2</v>
      </c>
      <c r="D23" s="2">
        <f t="shared" si="3"/>
        <v>1</v>
      </c>
      <c r="E23" s="2">
        <f t="shared" si="3"/>
        <v>0</v>
      </c>
      <c r="F23" s="2">
        <f t="shared" si="3"/>
        <v>0</v>
      </c>
      <c r="G23" s="2">
        <f t="shared" si="3"/>
        <v>1</v>
      </c>
      <c r="H23" s="2">
        <f t="shared" si="3"/>
        <v>8</v>
      </c>
      <c r="I23" s="2">
        <f t="shared" si="3"/>
        <v>2</v>
      </c>
      <c r="J23" s="2">
        <f t="shared" si="3"/>
        <v>5</v>
      </c>
      <c r="K23" s="2">
        <f t="shared" si="3"/>
        <v>5</v>
      </c>
      <c r="L23" s="2">
        <f t="shared" si="3"/>
        <v>13</v>
      </c>
      <c r="M23" s="2">
        <f t="shared" si="3"/>
        <v>5</v>
      </c>
      <c r="N23" s="2">
        <f t="shared" si="3"/>
        <v>13</v>
      </c>
      <c r="O23" s="2">
        <f t="shared" si="3"/>
        <v>0</v>
      </c>
      <c r="P23" s="2">
        <f t="shared" si="3"/>
        <v>0</v>
      </c>
      <c r="Q23" s="2">
        <f t="shared" si="3"/>
        <v>7</v>
      </c>
      <c r="R23" s="2">
        <f t="shared" si="3"/>
        <v>15</v>
      </c>
      <c r="S23" s="2">
        <f t="shared" si="3"/>
        <v>1</v>
      </c>
      <c r="T23" s="2">
        <f t="shared" si="3"/>
        <v>0</v>
      </c>
      <c r="U23" s="2">
        <f t="shared" si="3"/>
        <v>0</v>
      </c>
      <c r="V23" s="2">
        <f t="shared" si="3"/>
        <v>0</v>
      </c>
      <c r="W23" s="2">
        <f t="shared" si="3"/>
        <v>9</v>
      </c>
      <c r="X23" s="2">
        <f t="shared" si="3"/>
        <v>5</v>
      </c>
      <c r="Y23" s="2">
        <f t="shared" si="3"/>
        <v>0</v>
      </c>
      <c r="Z23" s="2">
        <f t="shared" si="3"/>
        <v>1</v>
      </c>
      <c r="AA23" s="2">
        <f t="shared" si="3"/>
        <v>0</v>
      </c>
      <c r="AB23" s="2">
        <f t="shared" si="3"/>
        <v>0</v>
      </c>
      <c r="AC23" s="2">
        <f t="shared" si="3"/>
        <v>2</v>
      </c>
      <c r="AD23" s="2">
        <f t="shared" si="3"/>
        <v>15</v>
      </c>
      <c r="AE23" s="2">
        <f t="shared" si="3"/>
        <v>0</v>
      </c>
      <c r="AF23" s="2">
        <f t="shared" si="3"/>
        <v>0</v>
      </c>
      <c r="AG23" s="2">
        <f t="shared" si="3"/>
        <v>0</v>
      </c>
      <c r="AH23" s="2">
        <f t="shared" si="3"/>
        <v>2</v>
      </c>
      <c r="AI23" s="2">
        <f t="shared" si="3"/>
        <v>1</v>
      </c>
      <c r="AJ23" s="2">
        <f t="shared" si="3"/>
        <v>16</v>
      </c>
      <c r="AK23" s="2">
        <f t="shared" si="3"/>
        <v>0</v>
      </c>
      <c r="AL23" s="2">
        <f t="shared" si="3"/>
        <v>0</v>
      </c>
      <c r="AM23" s="2">
        <f t="shared" si="3"/>
        <v>0</v>
      </c>
      <c r="AN23" s="2">
        <f t="shared" si="3"/>
        <v>1</v>
      </c>
      <c r="AO23" s="2">
        <f t="shared" si="3"/>
        <v>0</v>
      </c>
      <c r="AP23" s="2">
        <f t="shared" si="3"/>
        <v>0</v>
      </c>
      <c r="AQ23" s="2">
        <f t="shared" si="3"/>
        <v>0</v>
      </c>
      <c r="AR23" s="2">
        <f t="shared" si="3"/>
        <v>1</v>
      </c>
      <c r="AS23" s="2">
        <f t="shared" si="3"/>
        <v>10</v>
      </c>
      <c r="AT23" s="2">
        <f t="shared" si="3"/>
        <v>15</v>
      </c>
      <c r="AU23" s="4"/>
      <c r="AV23" s="4"/>
      <c r="AW23" s="4"/>
    </row>
    <row r="24" spans="1:60" ht="3.45" hidden="1" customHeight="1" x14ac:dyDescent="0.3">
      <c r="B24" s="2">
        <f t="shared" ref="B24:AT24" si="4">B23/COUNT(B4:B18)</f>
        <v>0</v>
      </c>
      <c r="C24" s="2">
        <f t="shared" si="4"/>
        <v>0.13333333333333333</v>
      </c>
      <c r="D24" s="2">
        <f t="shared" si="4"/>
        <v>6.6666666666666666E-2</v>
      </c>
      <c r="E24" s="2">
        <f t="shared" si="4"/>
        <v>0</v>
      </c>
      <c r="F24" s="2">
        <f t="shared" si="4"/>
        <v>0</v>
      </c>
      <c r="G24" s="2">
        <f t="shared" si="4"/>
        <v>6.6666666666666666E-2</v>
      </c>
      <c r="H24" s="2">
        <f t="shared" si="4"/>
        <v>0.53333333333333333</v>
      </c>
      <c r="I24" s="2">
        <f t="shared" si="4"/>
        <v>0.13333333333333333</v>
      </c>
      <c r="J24" s="2">
        <f t="shared" si="4"/>
        <v>0.33333333333333331</v>
      </c>
      <c r="K24" s="2">
        <f t="shared" si="4"/>
        <v>0.33333333333333331</v>
      </c>
      <c r="L24" s="2">
        <f t="shared" si="4"/>
        <v>0.8666666666666667</v>
      </c>
      <c r="M24" s="2">
        <f t="shared" si="4"/>
        <v>0.33333333333333331</v>
      </c>
      <c r="N24" s="2">
        <f t="shared" si="4"/>
        <v>0.8666666666666667</v>
      </c>
      <c r="O24" s="2">
        <f t="shared" si="4"/>
        <v>0</v>
      </c>
      <c r="P24" s="2">
        <f t="shared" si="4"/>
        <v>0</v>
      </c>
      <c r="Q24" s="2">
        <f t="shared" si="4"/>
        <v>0.46666666666666667</v>
      </c>
      <c r="R24" s="2">
        <f t="shared" si="4"/>
        <v>1</v>
      </c>
      <c r="S24" s="2">
        <f t="shared" si="4"/>
        <v>6.6666666666666666E-2</v>
      </c>
      <c r="T24" s="2">
        <f t="shared" si="4"/>
        <v>0</v>
      </c>
      <c r="U24" s="2">
        <f t="shared" si="4"/>
        <v>0</v>
      </c>
      <c r="V24" s="2">
        <f t="shared" si="4"/>
        <v>0</v>
      </c>
      <c r="W24" s="2">
        <f t="shared" si="4"/>
        <v>0.6</v>
      </c>
      <c r="X24" s="2">
        <f t="shared" si="4"/>
        <v>0.33333333333333331</v>
      </c>
      <c r="Y24" s="2">
        <f t="shared" si="4"/>
        <v>0</v>
      </c>
      <c r="Z24" s="2">
        <f t="shared" si="4"/>
        <v>6.6666666666666666E-2</v>
      </c>
      <c r="AA24" s="2">
        <f t="shared" si="4"/>
        <v>0</v>
      </c>
      <c r="AB24" s="2">
        <f t="shared" si="4"/>
        <v>0</v>
      </c>
      <c r="AC24" s="2">
        <f t="shared" si="4"/>
        <v>0.13333333333333333</v>
      </c>
      <c r="AD24" s="2">
        <f t="shared" si="4"/>
        <v>1</v>
      </c>
      <c r="AE24" s="2">
        <f t="shared" si="4"/>
        <v>0</v>
      </c>
      <c r="AF24" s="2">
        <f t="shared" si="4"/>
        <v>0</v>
      </c>
      <c r="AG24" s="2">
        <f t="shared" si="4"/>
        <v>0</v>
      </c>
      <c r="AH24" s="2">
        <f t="shared" si="4"/>
        <v>0.13333333333333333</v>
      </c>
      <c r="AI24" s="2">
        <f t="shared" si="4"/>
        <v>6.6666666666666666E-2</v>
      </c>
      <c r="AJ24" s="2">
        <f t="shared" si="4"/>
        <v>1.0666666666666667</v>
      </c>
      <c r="AK24" s="2">
        <f t="shared" si="4"/>
        <v>0</v>
      </c>
      <c r="AL24" s="2">
        <f t="shared" si="4"/>
        <v>0</v>
      </c>
      <c r="AM24" s="2">
        <f t="shared" si="4"/>
        <v>0</v>
      </c>
      <c r="AN24" s="2">
        <f t="shared" si="4"/>
        <v>6.6666666666666666E-2</v>
      </c>
      <c r="AO24" s="2">
        <f t="shared" si="4"/>
        <v>0</v>
      </c>
      <c r="AP24" s="2">
        <f t="shared" si="4"/>
        <v>0</v>
      </c>
      <c r="AQ24" s="2">
        <f t="shared" si="4"/>
        <v>0</v>
      </c>
      <c r="AR24" s="2">
        <f t="shared" si="4"/>
        <v>6.6666666666666666E-2</v>
      </c>
      <c r="AS24" s="2">
        <f t="shared" si="4"/>
        <v>0.66666666666666663</v>
      </c>
      <c r="AT24" s="2">
        <f t="shared" si="4"/>
        <v>1</v>
      </c>
    </row>
    <row r="25" spans="1:60" ht="37.299999999999997" x14ac:dyDescent="0.3">
      <c r="A25" s="8" t="s">
        <v>60</v>
      </c>
      <c r="D25" s="28">
        <f>AVERAGE(B24:C24)</f>
        <v>6.6666666666666666E-2</v>
      </c>
      <c r="E25" s="29"/>
      <c r="F25" s="29"/>
      <c r="G25" s="29"/>
      <c r="H25" s="29"/>
      <c r="I25" s="29"/>
      <c r="J25" s="28">
        <f>AVERAGE(E24,F24,G24)</f>
        <v>2.2222222222222223E-2</v>
      </c>
      <c r="K25" s="29"/>
      <c r="L25" s="29"/>
      <c r="M25" s="29"/>
      <c r="N25" s="28">
        <f>AVERAGE(K24,L24)</f>
        <v>0.6</v>
      </c>
      <c r="O25" s="29"/>
      <c r="P25" s="29"/>
      <c r="Q25" s="29"/>
      <c r="R25" s="28">
        <f>AVERAGE(O24,P24)</f>
        <v>0</v>
      </c>
      <c r="S25" s="29"/>
      <c r="T25" s="29"/>
      <c r="U25" s="29"/>
      <c r="V25" s="29"/>
      <c r="W25" s="29"/>
      <c r="X25" s="28">
        <f>AVERAGE(S24,T24,U24,V24)</f>
        <v>1.6666666666666666E-2</v>
      </c>
      <c r="Y25" s="29"/>
      <c r="Z25" s="29"/>
      <c r="AA25" s="29"/>
      <c r="AB25" s="29"/>
      <c r="AC25" s="29"/>
      <c r="AD25" s="29"/>
      <c r="AE25" s="28">
        <f>AVERAGE(Y24,Z24,AB24,AC24)</f>
        <v>0.05</v>
      </c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8">
        <f>AVERAGE(AF24,AG24,AH24,AL24,AM24,AN24,AO24)</f>
        <v>2.8571428571428574E-2</v>
      </c>
      <c r="AR25" s="29"/>
      <c r="AS25" s="29"/>
      <c r="AT25" s="28">
        <f>AVERAGE(AR24,AS24)</f>
        <v>0.36666666666666664</v>
      </c>
    </row>
    <row r="26" spans="1:60" ht="21.9" customHeight="1" x14ac:dyDescent="0.3">
      <c r="A26" s="32" t="s">
        <v>58</v>
      </c>
      <c r="B26" s="30">
        <f>1-B21</f>
        <v>0</v>
      </c>
      <c r="C26" s="30">
        <f t="shared" ref="C26:AT26" si="5">1-C21</f>
        <v>0.1333333333333333</v>
      </c>
      <c r="D26" s="30">
        <f t="shared" si="5"/>
        <v>6.6666666666666652E-2</v>
      </c>
      <c r="E26" s="30">
        <f t="shared" si="5"/>
        <v>0</v>
      </c>
      <c r="F26" s="30">
        <f t="shared" si="5"/>
        <v>0</v>
      </c>
      <c r="G26" s="30">
        <f t="shared" si="5"/>
        <v>6.6666666666666652E-2</v>
      </c>
      <c r="H26" s="30">
        <f t="shared" si="5"/>
        <v>0.46666666666666667</v>
      </c>
      <c r="I26" s="30">
        <f t="shared" si="5"/>
        <v>6.6666666666666652E-2</v>
      </c>
      <c r="J26" s="30">
        <f t="shared" si="5"/>
        <v>0.26666666666666672</v>
      </c>
      <c r="K26" s="30">
        <f t="shared" si="5"/>
        <v>0.26666666666666672</v>
      </c>
      <c r="L26" s="30">
        <f t="shared" si="5"/>
        <v>0.8666666666666667</v>
      </c>
      <c r="M26" s="30">
        <f t="shared" si="5"/>
        <v>0.33333333333333337</v>
      </c>
      <c r="N26" s="30">
        <f t="shared" si="5"/>
        <v>0.8666666666666667</v>
      </c>
      <c r="O26" s="30">
        <f t="shared" si="5"/>
        <v>0</v>
      </c>
      <c r="P26" s="30">
        <f t="shared" si="5"/>
        <v>0</v>
      </c>
      <c r="Q26" s="30">
        <f t="shared" si="5"/>
        <v>0.46666666666666667</v>
      </c>
      <c r="R26" s="30">
        <f t="shared" si="5"/>
        <v>0.93333333333333335</v>
      </c>
      <c r="S26" s="30">
        <f t="shared" si="5"/>
        <v>6.6666666666666652E-2</v>
      </c>
      <c r="T26" s="30">
        <f t="shared" si="5"/>
        <v>0</v>
      </c>
      <c r="U26" s="30">
        <f t="shared" si="5"/>
        <v>0</v>
      </c>
      <c r="V26" s="30">
        <f t="shared" si="5"/>
        <v>0</v>
      </c>
      <c r="W26" s="30">
        <f t="shared" si="5"/>
        <v>0.53333333333333333</v>
      </c>
      <c r="X26" s="30">
        <f t="shared" si="5"/>
        <v>0.33333333333333337</v>
      </c>
      <c r="Y26" s="30">
        <f t="shared" si="5"/>
        <v>0</v>
      </c>
      <c r="Z26" s="30">
        <f t="shared" si="5"/>
        <v>0</v>
      </c>
      <c r="AA26" s="30">
        <f t="shared" si="5"/>
        <v>0</v>
      </c>
      <c r="AB26" s="30">
        <f t="shared" si="5"/>
        <v>0</v>
      </c>
      <c r="AC26" s="30">
        <f t="shared" si="5"/>
        <v>0.1333333333333333</v>
      </c>
      <c r="AD26" s="30">
        <f t="shared" si="5"/>
        <v>0.93333333333333335</v>
      </c>
      <c r="AE26" s="30">
        <f t="shared" si="5"/>
        <v>0</v>
      </c>
      <c r="AF26" s="30">
        <f t="shared" si="5"/>
        <v>0</v>
      </c>
      <c r="AG26" s="30">
        <f t="shared" si="5"/>
        <v>0</v>
      </c>
      <c r="AH26" s="30">
        <f t="shared" si="5"/>
        <v>0.1333333333333333</v>
      </c>
      <c r="AI26" s="30">
        <f t="shared" si="5"/>
        <v>6.6666666666666652E-2</v>
      </c>
      <c r="AJ26" s="30">
        <f t="shared" si="5"/>
        <v>1</v>
      </c>
      <c r="AK26" s="30">
        <f t="shared" si="5"/>
        <v>0</v>
      </c>
      <c r="AL26" s="30">
        <f t="shared" si="5"/>
        <v>0</v>
      </c>
      <c r="AM26" s="30">
        <f t="shared" si="5"/>
        <v>0</v>
      </c>
      <c r="AN26" s="30">
        <f t="shared" si="5"/>
        <v>6.6666666666666652E-2</v>
      </c>
      <c r="AO26" s="30">
        <f t="shared" si="5"/>
        <v>0</v>
      </c>
      <c r="AP26" s="30">
        <f t="shared" si="5"/>
        <v>0</v>
      </c>
      <c r="AQ26" s="30">
        <f t="shared" si="5"/>
        <v>0</v>
      </c>
      <c r="AR26" s="30">
        <f t="shared" si="5"/>
        <v>6.6666666666666652E-2</v>
      </c>
      <c r="AS26" s="30">
        <f t="shared" si="5"/>
        <v>0.6</v>
      </c>
      <c r="AT26" s="30">
        <f t="shared" si="5"/>
        <v>0.93333333333333335</v>
      </c>
    </row>
    <row r="27" spans="1:60" x14ac:dyDescent="0.3">
      <c r="A27" s="9"/>
      <c r="B27" s="9"/>
      <c r="C27" s="9"/>
      <c r="D27" s="9"/>
      <c r="E27" s="9"/>
      <c r="F27" s="9"/>
      <c r="G27" s="8"/>
      <c r="H27" s="8"/>
      <c r="I27" s="8"/>
      <c r="K27" s="9"/>
    </row>
    <row r="28" spans="1:60" x14ac:dyDescent="0.3">
      <c r="A28" s="30"/>
      <c r="B28" s="30"/>
      <c r="C28" s="30"/>
      <c r="D28" s="30"/>
      <c r="E28" s="30"/>
      <c r="F28" s="30"/>
      <c r="G28" s="30"/>
      <c r="H28" s="30"/>
      <c r="I28" s="30"/>
    </row>
  </sheetData>
  <mergeCells count="9">
    <mergeCell ref="AF1:AK1"/>
    <mergeCell ref="AL1:AQ1"/>
    <mergeCell ref="AR1:AT1"/>
    <mergeCell ref="B1:D1"/>
    <mergeCell ref="E1:J1"/>
    <mergeCell ref="K1:N1"/>
    <mergeCell ref="O1:R1"/>
    <mergeCell ref="S1:X1"/>
    <mergeCell ref="Y1:AE1"/>
  </mergeCells>
  <conditionalFormatting sqref="B22 E22 K22 O22 S22:T22 AB22 AF22 AL22 AR22">
    <cfRule type="cellIs" dxfId="5" priority="6" operator="lessThan">
      <formula>0.8</formula>
    </cfRule>
  </conditionalFormatting>
  <conditionalFormatting sqref="C22 F22:G22 L22 P22 U22:V22 Y22:Z22 AC22 AG22:AH22 AN22:AO22 AS22">
    <cfRule type="cellIs" dxfId="4" priority="5" operator="lessThan">
      <formula>1.6</formula>
    </cfRule>
  </conditionalFormatting>
  <conditionalFormatting sqref="D22 H22:J22 M22:N22 Q22:R22 W22:X22 AA22 AD22:AE22 AI22:AK22 AP22:AQ22 AT22:AY22">
    <cfRule type="cellIs" dxfId="3" priority="4" operator="lessThan">
      <formula>2.14</formula>
    </cfRule>
  </conditionalFormatting>
  <conditionalFormatting sqref="B19:AW19">
    <cfRule type="cellIs" dxfId="2" priority="3" stopIfTrue="1" operator="equal">
      <formula>0</formula>
    </cfRule>
  </conditionalFormatting>
  <conditionalFormatting sqref="B4:AT5 AV4:AW5 AU3:AU5 B6:AW18">
    <cfRule type="cellIs" dxfId="1" priority="2" operator="equal">
      <formula>0</formula>
    </cfRule>
  </conditionalFormatting>
  <conditionalFormatting sqref="B26:AT26">
    <cfRule type="cellIs" dxfId="0" priority="1" operator="greaterThan">
      <formula>0.5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самооценивание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2023-01-18T07:44:29Z</dcterms:created>
  <dcterms:modified xsi:type="dcterms:W3CDTF">2023-06-05T08:12:03Z</dcterms:modified>
</cp:coreProperties>
</file>